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150" windowWidth="16335" windowHeight="10770" activeTab="2"/>
  </bookViews>
  <sheets>
    <sheet name="Verslo liudijimai, 2018-2017" sheetId="2" r:id="rId1"/>
    <sheet name="Lengvatos" sheetId="3" r:id="rId2"/>
    <sheet name="verslo liudijimai 2019 4mėn" sheetId="4" r:id="rId3"/>
  </sheets>
  <calcPr calcId="145621"/>
</workbook>
</file>

<file path=xl/calcChain.xml><?xml version="1.0" encoding="utf-8"?>
<calcChain xmlns="http://schemas.openxmlformats.org/spreadsheetml/2006/main">
  <c r="W91" i="4" l="1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W3" i="4"/>
  <c r="V3" i="4"/>
  <c r="U3" i="4"/>
  <c r="T3" i="4"/>
  <c r="S3" i="4"/>
  <c r="P93" i="4"/>
  <c r="M93" i="4"/>
  <c r="I93" i="4"/>
  <c r="F93" i="4"/>
  <c r="R92" i="4"/>
  <c r="Q92" i="4"/>
  <c r="O92" i="4"/>
  <c r="N92" i="4"/>
  <c r="L92" i="4"/>
  <c r="K92" i="4"/>
  <c r="J92" i="4"/>
  <c r="H92" i="4"/>
  <c r="G92" i="4"/>
  <c r="E92" i="4"/>
  <c r="M93" i="2"/>
  <c r="F93" i="2"/>
  <c r="P93" i="2"/>
  <c r="I93" i="2"/>
  <c r="R92" i="2"/>
  <c r="K92" i="2"/>
  <c r="Q92" i="2"/>
  <c r="J92" i="2"/>
  <c r="O92" i="2"/>
  <c r="H92" i="2"/>
  <c r="N92" i="2"/>
  <c r="G92" i="2"/>
  <c r="L92" i="2"/>
  <c r="E92" i="2"/>
  <c r="M4" i="3" l="1"/>
  <c r="M5" i="3"/>
  <c r="M6" i="3"/>
  <c r="M7" i="3"/>
  <c r="M8" i="3"/>
  <c r="M10" i="3"/>
  <c r="M11" i="3"/>
  <c r="M13" i="3"/>
  <c r="M3" i="3"/>
  <c r="L4" i="3"/>
  <c r="L5" i="3"/>
  <c r="L6" i="3"/>
  <c r="L7" i="3"/>
  <c r="L8" i="3"/>
  <c r="L9" i="3"/>
  <c r="L10" i="3"/>
  <c r="L11" i="3"/>
  <c r="L13" i="3"/>
  <c r="L3" i="3"/>
  <c r="K4" i="3"/>
  <c r="K5" i="3"/>
  <c r="K6" i="3"/>
  <c r="K7" i="3"/>
  <c r="K8" i="3"/>
  <c r="K10" i="3"/>
  <c r="K11" i="3"/>
  <c r="K13" i="3"/>
  <c r="K3" i="3"/>
  <c r="J4" i="3"/>
  <c r="J5" i="3"/>
  <c r="J6" i="3"/>
  <c r="J7" i="3"/>
  <c r="J8" i="3"/>
  <c r="J9" i="3"/>
  <c r="J10" i="3"/>
  <c r="J11" i="3"/>
  <c r="J13" i="3"/>
  <c r="J3" i="3"/>
  <c r="C14" i="3"/>
  <c r="D14" i="3"/>
  <c r="E14" i="3"/>
  <c r="F14" i="3"/>
  <c r="G14" i="3"/>
  <c r="H14" i="3"/>
  <c r="I14" i="3"/>
  <c r="B14" i="3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3" i="2"/>
  <c r="T4" i="2" l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3" i="2"/>
</calcChain>
</file>

<file path=xl/sharedStrings.xml><?xml version="1.0" encoding="utf-8"?>
<sst xmlns="http://schemas.openxmlformats.org/spreadsheetml/2006/main" count="627" uniqueCount="212">
  <si>
    <t>Medienos ruoša, malkų gamyba, medienos ruošos paslaugų veikla, įskaitant rąstų vežimą miške</t>
  </si>
  <si>
    <t>Prekyba tik ne maisto produktais</t>
  </si>
  <si>
    <t>Prekyba</t>
  </si>
  <si>
    <t>Asmeninių ir namų ūkio reikmenų, išskyrus audiovizualinius kūrinius ir garso įrašus, nuoma</t>
  </si>
  <si>
    <t>Apgyvendinimo paslaugų (kaimo turizmo paslaugos) teikimas</t>
  </si>
  <si>
    <t>Gatavų tekstilės gaminių gamyba</t>
  </si>
  <si>
    <t>Drabužių siuvimas, taisymas</t>
  </si>
  <si>
    <t>Lagaminų, rankinių ir panašių reikmenų, balno reikmenų ir pakinktų gamyba, taisymas</t>
  </si>
  <si>
    <t>Avalynės taisymas</t>
  </si>
  <si>
    <t>Statybinių dailidžių ir stalių dirbinių, medinės taros, kitų medienos gaminių, čiužinių gamyba, remontas</t>
  </si>
  <si>
    <t>Dirbinių iš kamštienos, šiaudų, pynimo medžiagų gamyba, vainikų, krepšelių, puokščių, šluotų, šepečių ir kita niekur kitur nepriskirta gamyba (išskyrus apsauginės saugos įrangos gamybą)</t>
  </si>
  <si>
    <t>Keraminių buities ir puošybos gaminių bei dirbinių gamyba</t>
  </si>
  <si>
    <t>Betono, gipso ir cemento gaminių bei dirbinių gamyba ir pastatymas, akmens pjaustymas, formavimas ir apdaila, įskaitant įrašų iškalimą (išpjovimą) paminkliniuose akmenyse</t>
  </si>
  <si>
    <t>Statybinių stalių ir dailidžių metalo dirbinių gamyba, įrankių, spynų ir vyrių gamyba, montavimas</t>
  </si>
  <si>
    <t>Žemės ir miškų ūkio traktorių ir kitų žemės ir miškų ūkio mašinų remontas</t>
  </si>
  <si>
    <t>Asmeninių ir namų ūkio reikmenų taisymas</t>
  </si>
  <si>
    <t>Elektrinių buities reikmenų taisymas</t>
  </si>
  <si>
    <t>Žvakių ir kitų liejinių iš vaško gamyba</t>
  </si>
  <si>
    <t>Fotografavimo veikla (išskyrus fotoreporterių veiklą)</t>
  </si>
  <si>
    <t>Knygų įrišimas, apdaila</t>
  </si>
  <si>
    <t>Kirpyklų, kosmetikos kabinetų ir salonų, soliariumų veikla</t>
  </si>
  <si>
    <t>Muzikantų paslaugos (išskyrus koncertinę veiklą)</t>
  </si>
  <si>
    <t>Poilsio parkų ir paplūdimių veikla, poilsinių transporto priemonių, turistinės stovyklos paslaugų teikimas ir laisvalaikio ir pramogų įrangos, kaip integruotos pramogų paslaugų dalies, trumpalaikė nuoma</t>
  </si>
  <si>
    <t>Namų ūkio veikla (šeimininkavimas pobūviuose, butų tvarkymas, baldų ir kilimų valymas, vaikų priežiūra, daržų priežiūra, apželdinimas, malkų skaldymas, šiukšlių surinkimas)</t>
  </si>
  <si>
    <t>Įrankių galandimas</t>
  </si>
  <si>
    <t>Kapaviečių priežiūra ir duobkasių paslaugos</t>
  </si>
  <si>
    <t>Įvairių tipų laikrodžių ir juvelyrinių dirbinių taisymas</t>
  </si>
  <si>
    <t>Dviračių remontas</t>
  </si>
  <si>
    <t>Apgyvendinimo paslaugų (nakvynės ir pusryčių paslaugos) teikimas</t>
  </si>
  <si>
    <t>Šviežių ir ilgai išsilaikančių konditerijos kepinių ir pyragaičių gamyba, džiūvėsių ir sausainių gamyba</t>
  </si>
  <si>
    <t>Megztų (trikotažinių) ir nertų medžiagų gamyba, megztų (trikotažinių) ir nertų gaminių bei dirbinių gamyba</t>
  </si>
  <si>
    <t>Avalynės gamyba</t>
  </si>
  <si>
    <t>Baldų gamyba</t>
  </si>
  <si>
    <t>Variklinių transporto priemonių techninė priežiūra ir remontas</t>
  </si>
  <si>
    <t>Vaisių, uogų ir daržovių sulčių gamyba</t>
  </si>
  <si>
    <t>Raštinės mašinų, buhalterinių mašinų, kompiuterių ir elektroninės aparatūros priežiūra ir remontas</t>
  </si>
  <si>
    <t>Vertimo veikla (įskaitant nedidelės apimties spausdinimą)</t>
  </si>
  <si>
    <t>Juvelyrinių papuošalų gamyba ir taisymas</t>
  </si>
  <si>
    <t>Dirbtinės bižuterijos gamyba</t>
  </si>
  <si>
    <t>Filmavimas pramoginiuose renginiuose (išskyrus reportažų, informacinių laidų rengimą ir kitą žurnalistinio ar tiriamojo pobūdžio veiklą)</t>
  </si>
  <si>
    <t>Elektros sistemų įrengimas pastatuose bei elektros įtaisų įrengimas ir remontas</t>
  </si>
  <si>
    <t>Taikomosios dailės ir vaizduojamojo meno dirbinių gamyba</t>
  </si>
  <si>
    <t>Audiovizualinių kūrinių ir (arba) fonogramų bet kokiose laikmenose platinimas (prekyba ir (arba) nuoma)</t>
  </si>
  <si>
    <t>Dovanų pakavimas</t>
  </si>
  <si>
    <t>Muzikos instrumentų taisymas</t>
  </si>
  <si>
    <t>Naminių gyvūnėlių kirpimas</t>
  </si>
  <si>
    <t>Trenerių veikla, jei asmuo nėra sudaręs sporto veiklos sutarties (kontrakto)</t>
  </si>
  <si>
    <t>Veislinių naminių gyvūnėlių auginimas</t>
  </si>
  <si>
    <t>Diskotekos vedėjo veikla</t>
  </si>
  <si>
    <t>Turistų gidų veikla</t>
  </si>
  <si>
    <t>Statybinės miško medžiagos auginimas (sodinimas, persodinimas, atsodinimas, retinimas)</t>
  </si>
  <si>
    <t>Astrologijos veikla</t>
  </si>
  <si>
    <t>Ateinančių auklių, neįgalių ir kitų asmenų priežiūros veikla</t>
  </si>
  <si>
    <t>Statybos baigimo apdailos ir valymo darbai</t>
  </si>
  <si>
    <t>Specialieji statybos darbai (statybvietės paruošimas, stogų dengimas, pamatų klojimas, mūrijimo, betonavimo, hidroizoliaciniai darbai, pastolių ir darbo platformų statymas ir ardymas, dūmtraukių įrengimas)</t>
  </si>
  <si>
    <t>Kvalifikacijos tobulinimo ir papildomo mokymo veikla</t>
  </si>
  <si>
    <t>Vandentiekio, šildymo ir oro kondicionavimo sistemų įrengimas (išskyrus krosnių, aušinimo bokštų, dujų įrangos ir garo vamzdynų įrengimą)</t>
  </si>
  <si>
    <t>Aplinkos tvarkymas, gatvių valymas, sniego ir ledo šalinimas</t>
  </si>
  <si>
    <t>VL skaičius</t>
  </si>
  <si>
    <t>Asmenų skaičius</t>
  </si>
  <si>
    <t>Mokėtina GPM suma</t>
  </si>
  <si>
    <t>2017 m.</t>
  </si>
  <si>
    <t>Vidutinė VL galiojimo trukmė, dienomis</t>
  </si>
  <si>
    <t>Vidutinė vieno asmens įsigytų VL trukmė, dienomis</t>
  </si>
  <si>
    <t>2018 m.</t>
  </si>
  <si>
    <t>Gyventojų įsigijusių VL su lengvatomis skaičius</t>
  </si>
  <si>
    <t>Veiklos rūšies pavadinimas</t>
  </si>
  <si>
    <t>Kompiuteriniai žaidimai (už kiekvieną komplektą)</t>
  </si>
  <si>
    <t>Batų valymas</t>
  </si>
  <si>
    <t>Mokamų tualetų ir svėrimo paslaugos</t>
  </si>
  <si>
    <t>Tekstilės pluoštų paruošimas ir verpimas</t>
  </si>
  <si>
    <t>Dirbinių iš gintaro ir jo pakaitalų gamyba</t>
  </si>
  <si>
    <t>Žvejybos reikmenų gamyba, trūklių lervų gaudymas</t>
  </si>
  <si>
    <t>Elektros variklių, generatorių, transformatorių remontas</t>
  </si>
  <si>
    <t>Krosnių, kaminų ir židinių valymas</t>
  </si>
  <si>
    <t>Meno kūrinių restauravimas</t>
  </si>
  <si>
    <t>Stiklo išpjovimas</t>
  </si>
  <si>
    <t>Kailių išdirbimas ir dažymas, kailinių gaminių ir dirbinių gamyba</t>
  </si>
  <si>
    <t>Gyvenamosios paskirties patalpų nuoma neteikiant apgyvendinimo paslaugų (kaimo turizmo paslaugos arba nakvynės ir pusryčių paslaugos)</t>
  </si>
  <si>
    <t>Žuvų, mėsos ir jų gaminių rūkymas</t>
  </si>
  <si>
    <t>Grūdų malimas</t>
  </si>
  <si>
    <t>Vonių restauravimas</t>
  </si>
  <si>
    <t>Gyvulių traukiamų transporto priemonių, valčių, laivelių (kanojų, baidarių, eldijų), plaustų gamyba</t>
  </si>
  <si>
    <t>Knygų, žurnalų ir laikraščių nuoma</t>
  </si>
  <si>
    <t>Kilimų ir kiliminių gaminių taisymas</t>
  </si>
  <si>
    <t>Gyvulių traukiamų transporto priemonių, valčių, laivelių (kanojų, baidarių, eldijų), plaustų remontas</t>
  </si>
  <si>
    <t>Miško daigynų veikla</t>
  </si>
  <si>
    <t>Medalių, medalionų gamyba</t>
  </si>
  <si>
    <t>Medvilninių ir lininių audinių audimas</t>
  </si>
  <si>
    <t>Kopijavimo, šviesoraščio, teksto dauginimo veikla</t>
  </si>
  <si>
    <t>Laiptinių valymas</t>
  </si>
  <si>
    <t>Valčių nuoma</t>
  </si>
  <si>
    <t>Dviračių nuoma</t>
  </si>
  <si>
    <t>Tekstilės, juvelyrinių dirbinių, drabužių, avalynės nuoma</t>
  </si>
  <si>
    <t>Langų valymas</t>
  </si>
  <si>
    <t>Gelbėtojų veikla</t>
  </si>
  <si>
    <t>Kalvių (arklių kaustytojų) veikla</t>
  </si>
  <si>
    <t>Ryšys su ekonominės veiklos rūšių klasifikatoriumi (2 redakcija, toliau – EVRK)</t>
  </si>
  <si>
    <t>(įeina į EVRK klases 02.20; 02.40)</t>
  </si>
  <si>
    <t>(EVRK klasės 45.32; 47.82; 47.89; 47.99; įeina į EVRK klasę 45.40)</t>
  </si>
  <si>
    <t>(EVRK klasės 47.81; 47.82; 47.89; 47.99)</t>
  </si>
  <si>
    <t>(EVRK klasės 77.21; 77.29)</t>
  </si>
  <si>
    <t>(įeina į EVRK klasę 62.09)</t>
  </si>
  <si>
    <t>(įeina į EVRK klasę 96.09)</t>
  </si>
  <si>
    <t>(įeina į EVRK klasę 55.20)</t>
  </si>
  <si>
    <t>(EVRK klasė 13.10)</t>
  </si>
  <si>
    <t>(EVRK klasė 13.92)</t>
  </si>
  <si>
    <t>(EVRK klasės 14.11; 14.12; 14.13; 14.14; 14.19; įeina į EVRK klasę 95.29)</t>
  </si>
  <si>
    <t>(EVRK klasė 15.12; įeina į EVRK klasę 95.23)</t>
  </si>
  <si>
    <t>(įeina į EVRK klasę 95.23)</t>
  </si>
  <si>
    <t>(EVRK klasės 16.22; 16.23; 16.24; 31.03; įeina į EVRK klases 16.29; 32.99; 33.19)</t>
  </si>
  <si>
    <t>(EVRK klasė 32.91; įeina į EVRK klases 15.12; 16.29; 22.19; 22.29; 25.99; 30.92; 32.99)</t>
  </si>
  <si>
    <t>(EVRK klasė 23.41)</t>
  </si>
  <si>
    <t>(EVRK klasė 23.69; įeina į EVRK klasę 23.70)</t>
  </si>
  <si>
    <t>(EVRK klasė 25.72; įeina į EVRK klases 25.12; 25.73; 43.29; 43.32)</t>
  </si>
  <si>
    <t>(įeina į EVRK klasę 33.12)</t>
  </si>
  <si>
    <t>(EVRK klasės 95.21; 95.23; 95.25; įeina į EVRK klases 95.22; 95.29)</t>
  </si>
  <si>
    <t>(EVRK klasė 95.21; įeina į EVRK klasę 95.22)</t>
  </si>
  <si>
    <t>(įeina į EVRK klasę 32.13)</t>
  </si>
  <si>
    <t>(įeina į EVRK klases 03.12; 32.30)</t>
  </si>
  <si>
    <t>(įeina į EVRK klasę 32.99)</t>
  </si>
  <si>
    <t>(įeina į EVRK klasę 74.20)</t>
  </si>
  <si>
    <t>(įeina į EVRK klasę 18.14)</t>
  </si>
  <si>
    <t>(EVRK klasė 96.02, įeina į EVRK klasę 96.04)</t>
  </si>
  <si>
    <t>(įeina į EVRK klasę 90.01)</t>
  </si>
  <si>
    <t>(įeina į EVRK klases 55.30; 93.29)</t>
  </si>
  <si>
    <t>(įeina į EVRK klases 01.61; 02.20; 38.11; 56.21; 81.21; 81.30; 88.91; 96.01)</t>
  </si>
  <si>
    <t>(įeina į EVRK klasę 25.62)</t>
  </si>
  <si>
    <t>(įeina į EVRK klasę 33.14)</t>
  </si>
  <si>
    <t>(įeina į EVRK klasę 96.03)</t>
  </si>
  <si>
    <t>(įeina į EVRK klasę 81.22)</t>
  </si>
  <si>
    <t>(įeina į EVRK klasę 90.03)</t>
  </si>
  <si>
    <t>(įeina į EVRK klasę 23.12)</t>
  </si>
  <si>
    <t>(EVRK klasė 95.25)</t>
  </si>
  <si>
    <t>(įeina į EVRK klasę 95.29)</t>
  </si>
  <si>
    <t>(įeina į EVRK klases 55.20; 55.90)</t>
  </si>
  <si>
    <t>(EVRK klasė 10.72; įeina į EVRK klasę 10.71)</t>
  </si>
  <si>
    <t>(EVRK klasė 14.20; įeina į EVRK klases 13.20; 13.91; 15.11)</t>
  </si>
  <si>
    <t>(EVRK klasės 14.31; 14.39; įeina į EVRK klases 13.91; 14.19)</t>
  </si>
  <si>
    <t>(EVRK klasė 15.20; įeina į EVRK klasę 16.29)</t>
  </si>
  <si>
    <t>(EVRK klasės 31.01; 31.02; 31.03; 31.09; įeina į EVRK klasę 29.32)</t>
  </si>
  <si>
    <t>(EVRK klasė 45.20; įeina į EVRK klasę 52.21)</t>
  </si>
  <si>
    <t>(įeina į EVRK klases 68.20; 55.20; 55.90)</t>
  </si>
  <si>
    <t>(įeina į EVRK klases 10.13; 10.20)</t>
  </si>
  <si>
    <t>(EVRK klasė 10.32)</t>
  </si>
  <si>
    <t>(įeina į EVRK klasę 10.61)</t>
  </si>
  <si>
    <t>(EVRK klasė 95.11; įeina į EVRK klasę 33.12)</t>
  </si>
  <si>
    <t>(EVRK klasė 74.30; įeina į EVRK klasę 82.19)</t>
  </si>
  <si>
    <t>(įeina į EVRK klases 32.12; 95.25)</t>
  </si>
  <si>
    <t>(įeina į EVRK klases 43.21; 43.22)</t>
  </si>
  <si>
    <t>(įeina į EVRK klases 47.89; 47.99; 77.22)</t>
  </si>
  <si>
    <t>(įeina į EVRK klasę 82.92)</t>
  </si>
  <si>
    <t>(įeina į EVRK klasę 33.11)</t>
  </si>
  <si>
    <t>(įeina į EVRK klases 13.99; 95.29)</t>
  </si>
  <si>
    <t>(įeina į EVRK klases 30.12; 30.99)</t>
  </si>
  <si>
    <t>(įeina į EVRK klasę 85.51)</t>
  </si>
  <si>
    <t>(įeina į EVRK klasę 01.49)</t>
  </si>
  <si>
    <t>(įeina į EVRK klasę 77.29)</t>
  </si>
  <si>
    <t>(įeina į EVRK klasę 79.90)</t>
  </si>
  <si>
    <t>(įeina į EVRK klases 33.15; 33.17)</t>
  </si>
  <si>
    <t>(įeina į EVRK klasę 02.10)</t>
  </si>
  <si>
    <t>(įeina į EVRK klasę 32.12)</t>
  </si>
  <si>
    <t>(įeina į EVRK klasę 13.20)</t>
  </si>
  <si>
    <t>(įeina į EVRK klasę 82.19)</t>
  </si>
  <si>
    <t>(įeina į EVRK klasę 81.21)</t>
  </si>
  <si>
    <t>(EVRK klasė 77.21.10)</t>
  </si>
  <si>
    <t>(EVRK klasė 77.21.30)</t>
  </si>
  <si>
    <t>(įeina į EVRK klasę 93.29)</t>
  </si>
  <si>
    <t>(įeina į EVRK klases 88.10; 88.91)</t>
  </si>
  <si>
    <t>(įeina į EVRK klasę 01.62)</t>
  </si>
  <si>
    <t xml:space="preserve">(EVRK klasės 43.31; 43.32; 43.33; 43.34; įeina į EVRK klasę 43.39) </t>
  </si>
  <si>
    <t>(EVRK klasės 43.12; 43.91; įeina į EVRK klasę 43.99)</t>
  </si>
  <si>
    <t>(įeina į EVRK klases 85.51; 85.52; 85.59)</t>
  </si>
  <si>
    <t>(įeina į EVRK klasę 43.22)</t>
  </si>
  <si>
    <t>(įeina į EVRK klases 81.29; 81.30)</t>
  </si>
  <si>
    <t>Veiklos grupė</t>
  </si>
  <si>
    <t>Paslaugos</t>
  </si>
  <si>
    <t>Gamyba</t>
  </si>
  <si>
    <t>Kodas</t>
  </si>
  <si>
    <t>Fizinių asm.,įsigijusių lengvatinius verslo liudijimus, skaičius</t>
  </si>
  <si>
    <t>Neįplaukė dėl lengvatų per laikotarpį, EUR</t>
  </si>
  <si>
    <t>per 2018 m. 4 mėn.</t>
  </si>
  <si>
    <t>per 2019 m. 4 mėn.</t>
  </si>
  <si>
    <t>per 2018 m. 4 mėn</t>
  </si>
  <si>
    <t>per 2019 m. 4 mėn</t>
  </si>
  <si>
    <t>Asmenų skaičius, įsigijusių VL skaičius</t>
  </si>
  <si>
    <t>Mokėtina GPM suma, Eur</t>
  </si>
  <si>
    <t>Negauta pajamų, dėl taikytų lengvatų, Eur</t>
  </si>
  <si>
    <r>
      <t xml:space="preserve">Siuvinėtų dirbinių gamyba </t>
    </r>
    <r>
      <rPr>
        <u/>
        <sz val="8"/>
        <color indexed="21"/>
        <rFont val="Trebuchet MS"/>
        <family val="2"/>
        <charset val="186"/>
      </rPr>
      <t>ir taisymas</t>
    </r>
  </si>
  <si>
    <t>101.Pensininkas</t>
  </si>
  <si>
    <t>102.Bedarbis</t>
  </si>
  <si>
    <t>103.Daugiavaikis tėvas</t>
  </si>
  <si>
    <t>104.Vienišas tėvas</t>
  </si>
  <si>
    <t>105.Neįgaliojo tėvas</t>
  </si>
  <si>
    <t>106.Besimokantis</t>
  </si>
  <si>
    <t>108.Darbuotojas</t>
  </si>
  <si>
    <t>109.Labai neįgalus</t>
  </si>
  <si>
    <t>110.Vidutiniškai neįgalus</t>
  </si>
  <si>
    <t>111.Mažai neįgalus</t>
  </si>
  <si>
    <t>Lengvata</t>
  </si>
  <si>
    <t>Pritaikytos kitų savivaldybių lengvatos</t>
  </si>
  <si>
    <t>VL skaičiaus pokytis, lyginant su 2017 m. proc.</t>
  </si>
  <si>
    <t>Vidutinis vieno VL galiojimo trukmės pokytis, lyginant su 2017 m., proc.</t>
  </si>
  <si>
    <t>Asmenų, įsigijusių VL, skaičiaus pokytis, lyginant su 2017 m., proc.</t>
  </si>
  <si>
    <t>GPMpokytis, lyginanant su 2017 m., proc.</t>
  </si>
  <si>
    <t>Naugautų pajamų pokytis, dėl pritaikytų lengvatų, lyginant su 2017 m., proc.</t>
  </si>
  <si>
    <t>VISO:</t>
  </si>
  <si>
    <t>Fizinių asm.,įsigijusių lengvatinius verslo liudijimus, skaičius pokytis, proc.</t>
  </si>
  <si>
    <t>2018 m. lyginant su 2017 m.</t>
  </si>
  <si>
    <t>-</t>
  </si>
  <si>
    <t>per 2019 m. 4 mėn. Lyginant su per 2018 m. 4 mėn.</t>
  </si>
  <si>
    <t>vidurkis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</si>
</sst>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</font>
    <font>
      <sz val="8"/>
      <name val="Trebuchet MS"/>
      <family val="2"/>
      <charset val="186"/>
    </font>
    <font>
      <b/>
      <sz val="8"/>
      <name val="Trebuchet MS"/>
      <family val="2"/>
      <charset val="186"/>
    </font>
    <font>
      <u/>
      <sz val="8"/>
      <color indexed="21"/>
      <name val="Trebuchet MS"/>
      <family val="2"/>
      <charset val="186"/>
    </font>
    <font>
      <u/>
      <sz val="10"/>
      <color theme="10"/>
      <name val="Arial"/>
      <family val="2"/>
      <charset val="186"/>
    </font>
    <font>
      <sz val="10"/>
      <color rgb="FF000000"/>
      <name val="Arial"/>
      <family val="2"/>
    </font>
    <font>
      <sz val="8"/>
      <color rgb="FF000000"/>
      <name val="Trebuchet MS"/>
      <family val="2"/>
      <charset val="186"/>
    </font>
    <font>
      <sz val="8"/>
      <color rgb="FF333333"/>
      <name val="Trebuchet MS"/>
      <family val="2"/>
      <charset val="186"/>
    </font>
    <font>
      <u/>
      <sz val="8"/>
      <color theme="10"/>
      <name val="Trebuchet MS"/>
      <family val="2"/>
      <charset val="186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5" fillId="0" borderId="0"/>
    <xf numFmtId="0" fontId="10" fillId="0" borderId="0"/>
    <xf numFmtId="43" fontId="2" fillId="0" borderId="0" applyFont="0" applyFill="0" applyBorder="0" applyAlignment="0" applyProtection="0"/>
  </cellStyleXfs>
  <cellXfs count="63">
    <xf numFmtId="0" fontId="1" fillId="0" borderId="0" xfId="0" applyFont="1"/>
    <xf numFmtId="0" fontId="11" fillId="0" borderId="1" xfId="0" applyFont="1" applyBorder="1"/>
    <xf numFmtId="1" fontId="11" fillId="0" borderId="1" xfId="0" applyNumberFormat="1" applyFont="1" applyBorder="1"/>
    <xf numFmtId="0" fontId="6" fillId="0" borderId="0" xfId="0" applyFont="1"/>
    <xf numFmtId="0" fontId="6" fillId="0" borderId="2" xfId="0" applyFont="1" applyBorder="1" applyAlignment="1"/>
    <xf numFmtId="0" fontId="6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1" fontId="12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0" fontId="6" fillId="0" borderId="1" xfId="0" applyFont="1" applyBorder="1"/>
    <xf numFmtId="1" fontId="6" fillId="0" borderId="1" xfId="0" applyNumberFormat="1" applyFont="1" applyBorder="1"/>
    <xf numFmtId="1" fontId="6" fillId="0" borderId="17" xfId="2" applyNumberFormat="1" applyFont="1" applyFill="1" applyBorder="1" applyAlignment="1">
      <alignment horizontal="right"/>
    </xf>
    <xf numFmtId="2" fontId="6" fillId="0" borderId="17" xfId="2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right" vertical="center" wrapText="1"/>
    </xf>
    <xf numFmtId="1" fontId="12" fillId="5" borderId="1" xfId="0" applyNumberFormat="1" applyFont="1" applyFill="1" applyBorder="1" applyAlignment="1">
      <alignment horizontal="right"/>
    </xf>
    <xf numFmtId="2" fontId="12" fillId="5" borderId="1" xfId="0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4" fillId="6" borderId="2" xfId="0" applyNumberFormat="1" applyFont="1" applyFill="1" applyBorder="1" applyAlignment="1">
      <alignment horizontal="center" vertical="top" wrapText="1"/>
    </xf>
    <xf numFmtId="164" fontId="4" fillId="6" borderId="2" xfId="4" applyNumberFormat="1" applyFont="1" applyFill="1" applyBorder="1" applyAlignment="1">
      <alignment horizontal="center" vertical="top" wrapText="1"/>
    </xf>
    <xf numFmtId="49" fontId="14" fillId="5" borderId="1" xfId="3" applyNumberFormat="1" applyFont="1" applyFill="1" applyBorder="1" applyAlignment="1">
      <alignment horizontal="left"/>
    </xf>
    <xf numFmtId="1" fontId="14" fillId="5" borderId="1" xfId="3" applyNumberFormat="1" applyFont="1" applyFill="1" applyBorder="1" applyAlignment="1">
      <alignment horizontal="right"/>
    </xf>
    <xf numFmtId="2" fontId="14" fillId="5" borderId="1" xfId="3" applyNumberFormat="1" applyFont="1" applyFill="1" applyBorder="1" applyAlignment="1">
      <alignment horizontal="right"/>
    </xf>
    <xf numFmtId="1" fontId="14" fillId="5" borderId="1" xfId="0" applyNumberFormat="1" applyFont="1" applyFill="1" applyBorder="1" applyAlignment="1">
      <alignment horizontal="right"/>
    </xf>
    <xf numFmtId="2" fontId="14" fillId="5" borderId="1" xfId="0" applyNumberFormat="1" applyFont="1" applyFill="1" applyBorder="1" applyAlignment="1">
      <alignment horizontal="right"/>
    </xf>
    <xf numFmtId="0" fontId="1" fillId="0" borderId="1" xfId="0" applyFont="1" applyBorder="1"/>
    <xf numFmtId="49" fontId="14" fillId="4" borderId="1" xfId="3" applyNumberFormat="1" applyFont="1" applyFill="1" applyBorder="1" applyAlignment="1">
      <alignment horizontal="left"/>
    </xf>
    <xf numFmtId="1" fontId="14" fillId="4" borderId="1" xfId="3" applyNumberFormat="1" applyFont="1" applyFill="1" applyBorder="1" applyAlignment="1">
      <alignment horizontal="right"/>
    </xf>
    <xf numFmtId="2" fontId="14" fillId="4" borderId="1" xfId="3" applyNumberFormat="1" applyFont="1" applyFill="1" applyBorder="1" applyAlignment="1">
      <alignment horizontal="right"/>
    </xf>
    <xf numFmtId="1" fontId="14" fillId="4" borderId="1" xfId="0" applyNumberFormat="1" applyFont="1" applyFill="1" applyBorder="1" applyAlignment="1">
      <alignment horizontal="right"/>
    </xf>
    <xf numFmtId="2" fontId="14" fillId="4" borderId="1" xfId="0" applyNumberFormat="1" applyFont="1" applyFill="1" applyBorder="1" applyAlignment="1">
      <alignment horizontal="right"/>
    </xf>
    <xf numFmtId="49" fontId="14" fillId="5" borderId="1" xfId="3" applyNumberFormat="1" applyFont="1" applyFill="1" applyBorder="1" applyAlignment="1">
      <alignment horizontal="left" wrapText="1"/>
    </xf>
    <xf numFmtId="10" fontId="6" fillId="0" borderId="0" xfId="0" applyNumberFormat="1" applyFont="1"/>
    <xf numFmtId="10" fontId="7" fillId="3" borderId="9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0" fontId="1" fillId="0" borderId="0" xfId="0" applyNumberFormat="1" applyFont="1"/>
    <xf numFmtId="10" fontId="14" fillId="5" borderId="23" xfId="3" applyNumberFormat="1" applyFont="1" applyFill="1" applyBorder="1" applyAlignment="1">
      <alignment horizontal="left"/>
    </xf>
    <xf numFmtId="1" fontId="6" fillId="0" borderId="0" xfId="0" applyNumberFormat="1" applyFont="1"/>
    <xf numFmtId="0" fontId="6" fillId="0" borderId="0" xfId="0" applyFont="1" applyBorder="1"/>
    <xf numFmtId="1" fontId="6" fillId="0" borderId="0" xfId="0" applyNumberFormat="1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5">
    <cellStyle name="Hipersaitas" xfId="1" builtinId="8"/>
    <cellStyle name="Įprastas" xfId="0" builtinId="0"/>
    <cellStyle name="Įprastas 2" xfId="2"/>
    <cellStyle name="Įprastas 3" xfId="3"/>
    <cellStyle name="Kablelis" xfId="4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CC9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2018</a:t>
            </a:r>
            <a:r>
              <a:rPr lang="en-US" baseline="0"/>
              <a:t> m. VL su lengvatomis </a:t>
            </a:r>
            <a:r>
              <a:rPr lang="lt-LT" baseline="0"/>
              <a:t>įsigijusių asmenų grupių struktūra</a:t>
            </a:r>
          </a:p>
        </c:rich>
      </c:tx>
      <c:layout>
        <c:manualLayout>
          <c:xMode val="edge"/>
          <c:yMode val="edge"/>
          <c:x val="0.14649999999999999"/>
          <c:y val="1.388888888888888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Lengvatos!$A$3:$A$13</c:f>
              <c:strCache>
                <c:ptCount val="11"/>
                <c:pt idx="0">
                  <c:v>101.Pensininkas</c:v>
                </c:pt>
                <c:pt idx="1">
                  <c:v>102.Bedarbis</c:v>
                </c:pt>
                <c:pt idx="2">
                  <c:v>103.Daugiavaikis tėvas</c:v>
                </c:pt>
                <c:pt idx="3">
                  <c:v>104.Vienišas tėvas</c:v>
                </c:pt>
                <c:pt idx="4">
                  <c:v>105.Neįgaliojo tėvas</c:v>
                </c:pt>
                <c:pt idx="5">
                  <c:v>106.Besimokantis</c:v>
                </c:pt>
                <c:pt idx="6">
                  <c:v>108.Darbuotojas</c:v>
                </c:pt>
                <c:pt idx="7">
                  <c:v>109.Labai neįgalus</c:v>
                </c:pt>
                <c:pt idx="8">
                  <c:v>110.Vidutiniškai neįgalus</c:v>
                </c:pt>
                <c:pt idx="9">
                  <c:v>111.Mažai neįgalus</c:v>
                </c:pt>
                <c:pt idx="10">
                  <c:v>Pritaikytos kitų savivaldybių lengvatos</c:v>
                </c:pt>
              </c:strCache>
            </c:strRef>
          </c:cat>
          <c:val>
            <c:numRef>
              <c:f>Lengvatos!$D$3:$D$13</c:f>
              <c:numCache>
                <c:formatCode>0</c:formatCode>
                <c:ptCount val="11"/>
                <c:pt idx="0">
                  <c:v>66</c:v>
                </c:pt>
                <c:pt idx="1">
                  <c:v>283</c:v>
                </c:pt>
                <c:pt idx="2">
                  <c:v>11</c:v>
                </c:pt>
                <c:pt idx="3">
                  <c:v>17</c:v>
                </c:pt>
                <c:pt idx="4">
                  <c:v>3</c:v>
                </c:pt>
                <c:pt idx="5">
                  <c:v>45</c:v>
                </c:pt>
                <c:pt idx="7">
                  <c:v>2</c:v>
                </c:pt>
                <c:pt idx="8">
                  <c:v>27</c:v>
                </c:pt>
                <c:pt idx="1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 sz="1800" b="1" i="0" baseline="0">
                <a:effectLst/>
              </a:rPr>
              <a:t>Per </a:t>
            </a:r>
            <a:r>
              <a:rPr lang="en-US" sz="1800" b="1" i="0" baseline="0">
                <a:effectLst/>
              </a:rPr>
              <a:t>201</a:t>
            </a:r>
            <a:r>
              <a:rPr lang="lt-LT" sz="1800" b="1" i="0" baseline="0">
                <a:effectLst/>
              </a:rPr>
              <a:t>9</a:t>
            </a:r>
            <a:r>
              <a:rPr lang="en-US" sz="1800" b="1" i="0" baseline="0">
                <a:effectLst/>
              </a:rPr>
              <a:t> m. </a:t>
            </a:r>
            <a:r>
              <a:rPr lang="lt-LT" sz="1800" b="1" i="0" baseline="0">
                <a:effectLst/>
              </a:rPr>
              <a:t>4 mėn. </a:t>
            </a:r>
            <a:r>
              <a:rPr lang="en-US" sz="1800" b="1" i="0" baseline="0">
                <a:effectLst/>
              </a:rPr>
              <a:t>VL su lengvatomis </a:t>
            </a:r>
            <a:r>
              <a:rPr lang="lt-LT" sz="1800" b="1" i="0" baseline="0">
                <a:effectLst/>
              </a:rPr>
              <a:t>įsigijusių asmenų grupių struktūra</a:t>
            </a:r>
            <a:endParaRPr lang="lt-LT">
              <a:effectLst/>
            </a:endParaRPr>
          </a:p>
        </c:rich>
      </c:tx>
      <c:layout>
        <c:manualLayout>
          <c:xMode val="edge"/>
          <c:yMode val="edge"/>
          <c:x val="0.15428902755080146"/>
          <c:y val="2.195389681668496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Lengvatos!$A$3:$A$13</c:f>
              <c:strCache>
                <c:ptCount val="11"/>
                <c:pt idx="0">
                  <c:v>101.Pensininkas</c:v>
                </c:pt>
                <c:pt idx="1">
                  <c:v>102.Bedarbis</c:v>
                </c:pt>
                <c:pt idx="2">
                  <c:v>103.Daugiavaikis tėvas</c:v>
                </c:pt>
                <c:pt idx="3">
                  <c:v>104.Vienišas tėvas</c:v>
                </c:pt>
                <c:pt idx="4">
                  <c:v>105.Neįgaliojo tėvas</c:v>
                </c:pt>
                <c:pt idx="5">
                  <c:v>106.Besimokantis</c:v>
                </c:pt>
                <c:pt idx="6">
                  <c:v>108.Darbuotojas</c:v>
                </c:pt>
                <c:pt idx="7">
                  <c:v>109.Labai neįgalus</c:v>
                </c:pt>
                <c:pt idx="8">
                  <c:v>110.Vidutiniškai neįgalus</c:v>
                </c:pt>
                <c:pt idx="9">
                  <c:v>111.Mažai neįgalus</c:v>
                </c:pt>
                <c:pt idx="10">
                  <c:v>Pritaikytos kitų savivaldybių lengvatos</c:v>
                </c:pt>
              </c:strCache>
            </c:strRef>
          </c:cat>
          <c:val>
            <c:numRef>
              <c:f>Lengvatos!$H$3:$H$13</c:f>
              <c:numCache>
                <c:formatCode>0</c:formatCode>
                <c:ptCount val="11"/>
                <c:pt idx="0">
                  <c:v>41</c:v>
                </c:pt>
                <c:pt idx="1">
                  <c:v>183</c:v>
                </c:pt>
                <c:pt idx="2">
                  <c:v>9</c:v>
                </c:pt>
                <c:pt idx="3">
                  <c:v>12</c:v>
                </c:pt>
                <c:pt idx="4">
                  <c:v>2</c:v>
                </c:pt>
                <c:pt idx="5">
                  <c:v>19</c:v>
                </c:pt>
                <c:pt idx="7">
                  <c:v>1</c:v>
                </c:pt>
                <c:pt idx="8">
                  <c:v>17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320040</xdr:colOff>
      <xdr:row>0</xdr:row>
      <xdr:rowOff>209550</xdr:rowOff>
    </xdr:from>
    <xdr:to>
      <xdr:col>25</xdr:col>
      <xdr:colOff>274320</xdr:colOff>
      <xdr:row>8</xdr:row>
      <xdr:rowOff>213360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350520</xdr:colOff>
      <xdr:row>8</xdr:row>
      <xdr:rowOff>217170</xdr:rowOff>
    </xdr:from>
    <xdr:to>
      <xdr:col>25</xdr:col>
      <xdr:colOff>304800</xdr:colOff>
      <xdr:row>15</xdr:row>
      <xdr:rowOff>38100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at.gov.lt/uploads/klasifik/EVRK/EVRK2red_lt_RIGHT.htm" TargetMode="External"/><Relationship Id="rId18" Type="http://schemas.openxmlformats.org/officeDocument/2006/relationships/hyperlink" Target="http://www.stat.gov.lt/uploads/klasifik/EVRK/EVRK2red_lt_RIGHT.htm" TargetMode="External"/><Relationship Id="rId26" Type="http://schemas.openxmlformats.org/officeDocument/2006/relationships/hyperlink" Target="http://www.stat.gov.lt/uploads/klasifik/EVRK/EVRK2red_lt_RIGHT.htm" TargetMode="External"/><Relationship Id="rId39" Type="http://schemas.openxmlformats.org/officeDocument/2006/relationships/hyperlink" Target="http://www.stat.gov.lt/uploads/klasifik/EVRK/EVRK2red_lt_RIGHT.htm" TargetMode="External"/><Relationship Id="rId21" Type="http://schemas.openxmlformats.org/officeDocument/2006/relationships/hyperlink" Target="http://www.stat.gov.lt/uploads/klasifik/EVRK/EVRK2red_lt_RIGHT.htm" TargetMode="External"/><Relationship Id="rId34" Type="http://schemas.openxmlformats.org/officeDocument/2006/relationships/hyperlink" Target="http://www.stat.gov.lt/uploads/klasifik/EVRK/EVRK2red_lt_RIGHT.htm" TargetMode="External"/><Relationship Id="rId42" Type="http://schemas.openxmlformats.org/officeDocument/2006/relationships/hyperlink" Target="http://www.stat.gov.lt/uploads/klasifik/EVRK/EVRK2red_lt_RIGHT.htm" TargetMode="External"/><Relationship Id="rId47" Type="http://schemas.openxmlformats.org/officeDocument/2006/relationships/hyperlink" Target="http://www.stat.gov.lt/uploads/klasifik/EVRK/EVRK2red_lt_RIGHT.ht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stat.gov.lt/uploads/klasifik/EVRK/EVRK2red_lt_RIGHT.htm" TargetMode="External"/><Relationship Id="rId2" Type="http://schemas.openxmlformats.org/officeDocument/2006/relationships/hyperlink" Target="http://www.stat.gov.lt/uploads/klasifik/EVRK/EVRK2red_lt_RIGHT.htm" TargetMode="External"/><Relationship Id="rId16" Type="http://schemas.openxmlformats.org/officeDocument/2006/relationships/hyperlink" Target="http://www.stat.gov.lt/uploads/klasifik/EVRK/EVRK2red_lt_RIGHT.htm" TargetMode="External"/><Relationship Id="rId29" Type="http://schemas.openxmlformats.org/officeDocument/2006/relationships/hyperlink" Target="http://www.stat.gov.lt/uploads/klasifik/EVRK/EVRK2red_lt_RIGHT.htm" TargetMode="External"/><Relationship Id="rId11" Type="http://schemas.openxmlformats.org/officeDocument/2006/relationships/hyperlink" Target="http://www.stat.gov.lt/uploads/klasifik/EVRK/EVRK2red_lt_RIGHT.htm" TargetMode="External"/><Relationship Id="rId24" Type="http://schemas.openxmlformats.org/officeDocument/2006/relationships/hyperlink" Target="http://www.stat.gov.lt/uploads/klasifik/EVRK/EVRK2red_lt_RIGHT.htm" TargetMode="External"/><Relationship Id="rId32" Type="http://schemas.openxmlformats.org/officeDocument/2006/relationships/hyperlink" Target="http://www.stat.gov.lt/uploads/klasifik/EVRK/EVRK2red_lt_RIGHT.htm" TargetMode="External"/><Relationship Id="rId37" Type="http://schemas.openxmlformats.org/officeDocument/2006/relationships/hyperlink" Target="http://www.stat.gov.lt/uploads/klasifik/EVRK/EVRK2red_lt_RIGHT.htm" TargetMode="External"/><Relationship Id="rId40" Type="http://schemas.openxmlformats.org/officeDocument/2006/relationships/hyperlink" Target="http://www.stat.gov.lt/uploads/klasifik/EVRK/EVRK2red_lt_RIGHT.htm" TargetMode="External"/><Relationship Id="rId45" Type="http://schemas.openxmlformats.org/officeDocument/2006/relationships/hyperlink" Target="http://www.stat.gov.lt/uploads/klasifik/EVRK/EVRK2red_lt_RIGHT.htm" TargetMode="External"/><Relationship Id="rId5" Type="http://schemas.openxmlformats.org/officeDocument/2006/relationships/hyperlink" Target="http://www.stat.gov.lt/uploads/klasifik/EVRK/EVRK2red_lt_RIGHT.htm" TargetMode="External"/><Relationship Id="rId15" Type="http://schemas.openxmlformats.org/officeDocument/2006/relationships/hyperlink" Target="http://www.stat.gov.lt/uploads/klasifik/EVRK/EVRK2red_lt_RIGHT.htm" TargetMode="External"/><Relationship Id="rId23" Type="http://schemas.openxmlformats.org/officeDocument/2006/relationships/hyperlink" Target="http://www.stat.gov.lt/uploads/klasifik/EVRK/EVRK2red_lt_RIGHT.htm" TargetMode="External"/><Relationship Id="rId28" Type="http://schemas.openxmlformats.org/officeDocument/2006/relationships/hyperlink" Target="http://www.stat.gov.lt/uploads/klasifik/EVRK/EVRK2red_lt_RIGHT.htm" TargetMode="External"/><Relationship Id="rId36" Type="http://schemas.openxmlformats.org/officeDocument/2006/relationships/hyperlink" Target="http://www.stat.gov.lt/uploads/klasifik/EVRK/EVRK2red_lt_RIGHT.htm" TargetMode="External"/><Relationship Id="rId49" Type="http://schemas.openxmlformats.org/officeDocument/2006/relationships/hyperlink" Target="http://www.stat.gov.lt/uploads/klasifik/EVRK/EVRK2red_lt_RIGHT.htm" TargetMode="External"/><Relationship Id="rId10" Type="http://schemas.openxmlformats.org/officeDocument/2006/relationships/hyperlink" Target="http://www.stat.gov.lt/uploads/klasifik/EVRK/EVRK2red_lt_RIGHT.htm" TargetMode="External"/><Relationship Id="rId19" Type="http://schemas.openxmlformats.org/officeDocument/2006/relationships/hyperlink" Target="http://www.stat.gov.lt/uploads/klasifik/EVRK/EVRK2red_lt_RIGHT.htm" TargetMode="External"/><Relationship Id="rId31" Type="http://schemas.openxmlformats.org/officeDocument/2006/relationships/hyperlink" Target="http://www.stat.gov.lt/uploads/klasifik/EVRK/EVRK2red_lt_RIGHT.htm" TargetMode="External"/><Relationship Id="rId44" Type="http://schemas.openxmlformats.org/officeDocument/2006/relationships/hyperlink" Target="http://www.stat.gov.lt/uploads/klasifik/EVRK/EVRK2red_lt_RIGHT.htm" TargetMode="External"/><Relationship Id="rId4" Type="http://schemas.openxmlformats.org/officeDocument/2006/relationships/hyperlink" Target="http://www.stat.gov.lt/uploads/klasifik/EVRK/EVRK2red_lt_RIGHT.htm" TargetMode="External"/><Relationship Id="rId9" Type="http://schemas.openxmlformats.org/officeDocument/2006/relationships/hyperlink" Target="http://www.stat.gov.lt/uploads/klasifik/EVRK/EVRK2red_lt_RIGHT.htm" TargetMode="External"/><Relationship Id="rId14" Type="http://schemas.openxmlformats.org/officeDocument/2006/relationships/hyperlink" Target="http://www.stat.gov.lt/uploads/klasifik/EVRK/EVRK2red_lt_RIGHT.htm" TargetMode="External"/><Relationship Id="rId22" Type="http://schemas.openxmlformats.org/officeDocument/2006/relationships/hyperlink" Target="http://www.stat.gov.lt/uploads/klasifik/EVRK/EVRK2red_lt_RIGHT.htm" TargetMode="External"/><Relationship Id="rId27" Type="http://schemas.openxmlformats.org/officeDocument/2006/relationships/hyperlink" Target="http://www.stat.gov.lt/uploads/klasifik/EVRK/EVRK2red_lt_RIGHT.htm" TargetMode="External"/><Relationship Id="rId30" Type="http://schemas.openxmlformats.org/officeDocument/2006/relationships/hyperlink" Target="http://www.stat.gov.lt/uploads/klasifik/EVRK/EVRK2red_lt_RIGHT.htm" TargetMode="External"/><Relationship Id="rId35" Type="http://schemas.openxmlformats.org/officeDocument/2006/relationships/hyperlink" Target="http://www.stat.gov.lt/uploads/klasifik/EVRK/EVRK2red_lt_RIGHT.htm" TargetMode="External"/><Relationship Id="rId43" Type="http://schemas.openxmlformats.org/officeDocument/2006/relationships/hyperlink" Target="http://www.stat.gov.lt/uploads/klasifik/EVRK/EVRK2red_lt_RIGHT.htm" TargetMode="External"/><Relationship Id="rId48" Type="http://schemas.openxmlformats.org/officeDocument/2006/relationships/hyperlink" Target="http://www.stat.gov.lt/uploads/klasifik/EVRK/EVRK2red_lt_RIGHT.htm" TargetMode="External"/><Relationship Id="rId8" Type="http://schemas.openxmlformats.org/officeDocument/2006/relationships/hyperlink" Target="http://www.stat.gov.lt/uploads/klasifik/EVRK/EVRK2red_lt_RIGHT.htm" TargetMode="External"/><Relationship Id="rId3" Type="http://schemas.openxmlformats.org/officeDocument/2006/relationships/hyperlink" Target="http://www.stat.gov.lt/uploads/klasifik/EVRK/EVRK2red_lt_RIGHT.htm" TargetMode="External"/><Relationship Id="rId12" Type="http://schemas.openxmlformats.org/officeDocument/2006/relationships/hyperlink" Target="http://www.stat.gov.lt/uploads/klasifik/EVRK/EVRK2red_lt_RIGHT.htm" TargetMode="External"/><Relationship Id="rId17" Type="http://schemas.openxmlformats.org/officeDocument/2006/relationships/hyperlink" Target="http://www.stat.gov.lt/uploads/klasifik/EVRK/EVRK2red_lt_RIGHT.htm" TargetMode="External"/><Relationship Id="rId25" Type="http://schemas.openxmlformats.org/officeDocument/2006/relationships/hyperlink" Target="http://www.stat.gov.lt/uploads/klasifik/EVRK/EVRK2red_lt_RIGHT.htm" TargetMode="External"/><Relationship Id="rId33" Type="http://schemas.openxmlformats.org/officeDocument/2006/relationships/hyperlink" Target="http://www.stat.gov.lt/uploads/klasifik/EVRK/EVRK2red_lt_RIGHT.htm" TargetMode="External"/><Relationship Id="rId38" Type="http://schemas.openxmlformats.org/officeDocument/2006/relationships/hyperlink" Target="http://www.stat.gov.lt/uploads/klasifik/EVRK/EVRK2red_lt_RIGHT.htm" TargetMode="External"/><Relationship Id="rId46" Type="http://schemas.openxmlformats.org/officeDocument/2006/relationships/hyperlink" Target="http://www.stat.gov.lt/uploads/klasifik/EVRK/EVRK2red_lt_RIGHT.htm" TargetMode="External"/><Relationship Id="rId20" Type="http://schemas.openxmlformats.org/officeDocument/2006/relationships/hyperlink" Target="http://www.stat.gov.lt/uploads/klasifik/EVRK/EVRK2red_lt_RIGHT.htm" TargetMode="External"/><Relationship Id="rId41" Type="http://schemas.openxmlformats.org/officeDocument/2006/relationships/hyperlink" Target="http://www.stat.gov.lt/uploads/klasifik/EVRK/EVRK2red_lt_RIGHT.htm" TargetMode="External"/><Relationship Id="rId1" Type="http://schemas.openxmlformats.org/officeDocument/2006/relationships/hyperlink" Target="http://www.stat.gov.lt/uploads/klasifik/EVRK/EVRK2red_lt_RIGHT.htm" TargetMode="External"/><Relationship Id="rId6" Type="http://schemas.openxmlformats.org/officeDocument/2006/relationships/hyperlink" Target="http://www.stat.gov.lt/uploads/klasifik/EVRK/EVRK2red_lt_RIGHT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at.gov.lt/uploads/klasifik/EVRK/EVRK2red_lt_RIGHT.htm" TargetMode="External"/><Relationship Id="rId18" Type="http://schemas.openxmlformats.org/officeDocument/2006/relationships/hyperlink" Target="http://www.stat.gov.lt/uploads/klasifik/EVRK/EVRK2red_lt_RIGHT.htm" TargetMode="External"/><Relationship Id="rId26" Type="http://schemas.openxmlformats.org/officeDocument/2006/relationships/hyperlink" Target="http://www.stat.gov.lt/uploads/klasifik/EVRK/EVRK2red_lt_RIGHT.htm" TargetMode="External"/><Relationship Id="rId39" Type="http://schemas.openxmlformats.org/officeDocument/2006/relationships/hyperlink" Target="http://www.stat.gov.lt/uploads/klasifik/EVRK/EVRK2red_lt_RIGHT.htm" TargetMode="External"/><Relationship Id="rId21" Type="http://schemas.openxmlformats.org/officeDocument/2006/relationships/hyperlink" Target="http://www.stat.gov.lt/uploads/klasifik/EVRK/EVRK2red_lt_RIGHT.htm" TargetMode="External"/><Relationship Id="rId34" Type="http://schemas.openxmlformats.org/officeDocument/2006/relationships/hyperlink" Target="http://www.stat.gov.lt/uploads/klasifik/EVRK/EVRK2red_lt_RIGHT.htm" TargetMode="External"/><Relationship Id="rId42" Type="http://schemas.openxmlformats.org/officeDocument/2006/relationships/hyperlink" Target="http://www.stat.gov.lt/uploads/klasifik/EVRK/EVRK2red_lt_RIGHT.htm" TargetMode="External"/><Relationship Id="rId47" Type="http://schemas.openxmlformats.org/officeDocument/2006/relationships/hyperlink" Target="http://www.stat.gov.lt/uploads/klasifik/EVRK/EVRK2red_lt_RIGHT.htm" TargetMode="External"/><Relationship Id="rId50" Type="http://schemas.openxmlformats.org/officeDocument/2006/relationships/printerSettings" Target="../printerSettings/printerSettings3.bin"/><Relationship Id="rId7" Type="http://schemas.openxmlformats.org/officeDocument/2006/relationships/hyperlink" Target="http://www.stat.gov.lt/uploads/klasifik/EVRK/EVRK2red_lt_RIGHT.htm" TargetMode="External"/><Relationship Id="rId2" Type="http://schemas.openxmlformats.org/officeDocument/2006/relationships/hyperlink" Target="http://www.stat.gov.lt/uploads/klasifik/EVRK/EVRK2red_lt_RIGHT.htm" TargetMode="External"/><Relationship Id="rId16" Type="http://schemas.openxmlformats.org/officeDocument/2006/relationships/hyperlink" Target="http://www.stat.gov.lt/uploads/klasifik/EVRK/EVRK2red_lt_RIGHT.htm" TargetMode="External"/><Relationship Id="rId29" Type="http://schemas.openxmlformats.org/officeDocument/2006/relationships/hyperlink" Target="http://www.stat.gov.lt/uploads/klasifik/EVRK/EVRK2red_lt_RIGHT.htm" TargetMode="External"/><Relationship Id="rId11" Type="http://schemas.openxmlformats.org/officeDocument/2006/relationships/hyperlink" Target="http://www.stat.gov.lt/uploads/klasifik/EVRK/EVRK2red_lt_RIGHT.htm" TargetMode="External"/><Relationship Id="rId24" Type="http://schemas.openxmlformats.org/officeDocument/2006/relationships/hyperlink" Target="http://www.stat.gov.lt/uploads/klasifik/EVRK/EVRK2red_lt_RIGHT.htm" TargetMode="External"/><Relationship Id="rId32" Type="http://schemas.openxmlformats.org/officeDocument/2006/relationships/hyperlink" Target="http://www.stat.gov.lt/uploads/klasifik/EVRK/EVRK2red_lt_RIGHT.htm" TargetMode="External"/><Relationship Id="rId37" Type="http://schemas.openxmlformats.org/officeDocument/2006/relationships/hyperlink" Target="http://www.stat.gov.lt/uploads/klasifik/EVRK/EVRK2red_lt_RIGHT.htm" TargetMode="External"/><Relationship Id="rId40" Type="http://schemas.openxmlformats.org/officeDocument/2006/relationships/hyperlink" Target="http://www.stat.gov.lt/uploads/klasifik/EVRK/EVRK2red_lt_RIGHT.htm" TargetMode="External"/><Relationship Id="rId45" Type="http://schemas.openxmlformats.org/officeDocument/2006/relationships/hyperlink" Target="http://www.stat.gov.lt/uploads/klasifik/EVRK/EVRK2red_lt_RIGHT.htm" TargetMode="External"/><Relationship Id="rId5" Type="http://schemas.openxmlformats.org/officeDocument/2006/relationships/hyperlink" Target="http://www.stat.gov.lt/uploads/klasifik/EVRK/EVRK2red_lt_RIGHT.htm" TargetMode="External"/><Relationship Id="rId15" Type="http://schemas.openxmlformats.org/officeDocument/2006/relationships/hyperlink" Target="http://www.stat.gov.lt/uploads/klasifik/EVRK/EVRK2red_lt_RIGHT.htm" TargetMode="External"/><Relationship Id="rId23" Type="http://schemas.openxmlformats.org/officeDocument/2006/relationships/hyperlink" Target="http://www.stat.gov.lt/uploads/klasifik/EVRK/EVRK2red_lt_RIGHT.htm" TargetMode="External"/><Relationship Id="rId28" Type="http://schemas.openxmlformats.org/officeDocument/2006/relationships/hyperlink" Target="http://www.stat.gov.lt/uploads/klasifik/EVRK/EVRK2red_lt_RIGHT.htm" TargetMode="External"/><Relationship Id="rId36" Type="http://schemas.openxmlformats.org/officeDocument/2006/relationships/hyperlink" Target="http://www.stat.gov.lt/uploads/klasifik/EVRK/EVRK2red_lt_RIGHT.htm" TargetMode="External"/><Relationship Id="rId49" Type="http://schemas.openxmlformats.org/officeDocument/2006/relationships/hyperlink" Target="http://www.stat.gov.lt/uploads/klasifik/EVRK/EVRK2red_lt_RIGHT.htm" TargetMode="External"/><Relationship Id="rId10" Type="http://schemas.openxmlformats.org/officeDocument/2006/relationships/hyperlink" Target="http://www.stat.gov.lt/uploads/klasifik/EVRK/EVRK2red_lt_RIGHT.htm" TargetMode="External"/><Relationship Id="rId19" Type="http://schemas.openxmlformats.org/officeDocument/2006/relationships/hyperlink" Target="http://www.stat.gov.lt/uploads/klasifik/EVRK/EVRK2red_lt_RIGHT.htm" TargetMode="External"/><Relationship Id="rId31" Type="http://schemas.openxmlformats.org/officeDocument/2006/relationships/hyperlink" Target="http://www.stat.gov.lt/uploads/klasifik/EVRK/EVRK2red_lt_RIGHT.htm" TargetMode="External"/><Relationship Id="rId44" Type="http://schemas.openxmlformats.org/officeDocument/2006/relationships/hyperlink" Target="http://www.stat.gov.lt/uploads/klasifik/EVRK/EVRK2red_lt_RIGHT.htm" TargetMode="External"/><Relationship Id="rId4" Type="http://schemas.openxmlformats.org/officeDocument/2006/relationships/hyperlink" Target="http://www.stat.gov.lt/uploads/klasifik/EVRK/EVRK2red_lt_RIGHT.htm" TargetMode="External"/><Relationship Id="rId9" Type="http://schemas.openxmlformats.org/officeDocument/2006/relationships/hyperlink" Target="http://www.stat.gov.lt/uploads/klasifik/EVRK/EVRK2red_lt_RIGHT.htm" TargetMode="External"/><Relationship Id="rId14" Type="http://schemas.openxmlformats.org/officeDocument/2006/relationships/hyperlink" Target="http://www.stat.gov.lt/uploads/klasifik/EVRK/EVRK2red_lt_RIGHT.htm" TargetMode="External"/><Relationship Id="rId22" Type="http://schemas.openxmlformats.org/officeDocument/2006/relationships/hyperlink" Target="http://www.stat.gov.lt/uploads/klasifik/EVRK/EVRK2red_lt_RIGHT.htm" TargetMode="External"/><Relationship Id="rId27" Type="http://schemas.openxmlformats.org/officeDocument/2006/relationships/hyperlink" Target="http://www.stat.gov.lt/uploads/klasifik/EVRK/EVRK2red_lt_RIGHT.htm" TargetMode="External"/><Relationship Id="rId30" Type="http://schemas.openxmlformats.org/officeDocument/2006/relationships/hyperlink" Target="http://www.stat.gov.lt/uploads/klasifik/EVRK/EVRK2red_lt_RIGHT.htm" TargetMode="External"/><Relationship Id="rId35" Type="http://schemas.openxmlformats.org/officeDocument/2006/relationships/hyperlink" Target="http://www.stat.gov.lt/uploads/klasifik/EVRK/EVRK2red_lt_RIGHT.htm" TargetMode="External"/><Relationship Id="rId43" Type="http://schemas.openxmlformats.org/officeDocument/2006/relationships/hyperlink" Target="http://www.stat.gov.lt/uploads/klasifik/EVRK/EVRK2red_lt_RIGHT.htm" TargetMode="External"/><Relationship Id="rId48" Type="http://schemas.openxmlformats.org/officeDocument/2006/relationships/hyperlink" Target="http://www.stat.gov.lt/uploads/klasifik/EVRK/EVRK2red_lt_RIGHT.htm" TargetMode="External"/><Relationship Id="rId8" Type="http://schemas.openxmlformats.org/officeDocument/2006/relationships/hyperlink" Target="http://www.stat.gov.lt/uploads/klasifik/EVRK/EVRK2red_lt_RIGHT.htm" TargetMode="External"/><Relationship Id="rId3" Type="http://schemas.openxmlformats.org/officeDocument/2006/relationships/hyperlink" Target="http://www.stat.gov.lt/uploads/klasifik/EVRK/EVRK2red_lt_RIGHT.htm" TargetMode="External"/><Relationship Id="rId12" Type="http://schemas.openxmlformats.org/officeDocument/2006/relationships/hyperlink" Target="http://www.stat.gov.lt/uploads/klasifik/EVRK/EVRK2red_lt_RIGHT.htm" TargetMode="External"/><Relationship Id="rId17" Type="http://schemas.openxmlformats.org/officeDocument/2006/relationships/hyperlink" Target="http://www.stat.gov.lt/uploads/klasifik/EVRK/EVRK2red_lt_RIGHT.htm" TargetMode="External"/><Relationship Id="rId25" Type="http://schemas.openxmlformats.org/officeDocument/2006/relationships/hyperlink" Target="http://www.stat.gov.lt/uploads/klasifik/EVRK/EVRK2red_lt_RIGHT.htm" TargetMode="External"/><Relationship Id="rId33" Type="http://schemas.openxmlformats.org/officeDocument/2006/relationships/hyperlink" Target="http://www.stat.gov.lt/uploads/klasifik/EVRK/EVRK2red_lt_RIGHT.htm" TargetMode="External"/><Relationship Id="rId38" Type="http://schemas.openxmlformats.org/officeDocument/2006/relationships/hyperlink" Target="http://www.stat.gov.lt/uploads/klasifik/EVRK/EVRK2red_lt_RIGHT.htm" TargetMode="External"/><Relationship Id="rId46" Type="http://schemas.openxmlformats.org/officeDocument/2006/relationships/hyperlink" Target="http://www.stat.gov.lt/uploads/klasifik/EVRK/EVRK2red_lt_RIGHT.htm" TargetMode="External"/><Relationship Id="rId20" Type="http://schemas.openxmlformats.org/officeDocument/2006/relationships/hyperlink" Target="http://www.stat.gov.lt/uploads/klasifik/EVRK/EVRK2red_lt_RIGHT.htm" TargetMode="External"/><Relationship Id="rId41" Type="http://schemas.openxmlformats.org/officeDocument/2006/relationships/hyperlink" Target="http://www.stat.gov.lt/uploads/klasifik/EVRK/EVRK2red_lt_RIGHT.htm" TargetMode="External"/><Relationship Id="rId1" Type="http://schemas.openxmlformats.org/officeDocument/2006/relationships/hyperlink" Target="http://www.stat.gov.lt/uploads/klasifik/EVRK/EVRK2red_lt_RIGHT.htm" TargetMode="External"/><Relationship Id="rId6" Type="http://schemas.openxmlformats.org/officeDocument/2006/relationships/hyperlink" Target="http://www.stat.gov.lt/uploads/klasifik/EVRK/EVRK2red_lt_RIGH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opLeftCell="C91" zoomScaleNormal="100" workbookViewId="0">
      <selection activeCell="Y3" sqref="Y3"/>
    </sheetView>
  </sheetViews>
  <sheetFormatPr defaultColWidth="9.140625" defaultRowHeight="13.5" x14ac:dyDescent="0.3"/>
  <cols>
    <col min="1" max="1" width="9.140625" style="3"/>
    <col min="2" max="2" width="15.28515625" style="3" customWidth="1"/>
    <col min="3" max="18" width="9.140625" style="3"/>
    <col min="19" max="23" width="9.140625" style="51"/>
    <col min="24" max="16384" width="9.140625" style="3"/>
  </cols>
  <sheetData>
    <row r="1" spans="1:25" ht="13.9" customHeight="1" thickBot="1" x14ac:dyDescent="0.35">
      <c r="B1" s="4"/>
      <c r="C1" s="4"/>
      <c r="D1" s="5"/>
      <c r="E1" s="59" t="s">
        <v>61</v>
      </c>
      <c r="F1" s="60"/>
      <c r="G1" s="60"/>
      <c r="H1" s="60"/>
      <c r="I1" s="60"/>
      <c r="J1" s="60"/>
      <c r="K1" s="61"/>
      <c r="L1" s="59" t="s">
        <v>64</v>
      </c>
      <c r="M1" s="60"/>
      <c r="N1" s="60"/>
      <c r="O1" s="60"/>
      <c r="P1" s="60"/>
      <c r="Q1" s="60"/>
      <c r="R1" s="61"/>
    </row>
    <row r="2" spans="1:25" ht="122.25" thickBot="1" x14ac:dyDescent="0.35">
      <c r="A2" s="6" t="s">
        <v>178</v>
      </c>
      <c r="B2" s="7" t="s">
        <v>66</v>
      </c>
      <c r="C2" s="8" t="s">
        <v>97</v>
      </c>
      <c r="D2" s="9" t="s">
        <v>175</v>
      </c>
      <c r="E2" s="10" t="s">
        <v>58</v>
      </c>
      <c r="F2" s="11" t="s">
        <v>62</v>
      </c>
      <c r="G2" s="12" t="s">
        <v>185</v>
      </c>
      <c r="H2" s="12" t="s">
        <v>65</v>
      </c>
      <c r="I2" s="12" t="s">
        <v>63</v>
      </c>
      <c r="J2" s="12" t="s">
        <v>186</v>
      </c>
      <c r="K2" s="13" t="s">
        <v>187</v>
      </c>
      <c r="L2" s="14" t="s">
        <v>58</v>
      </c>
      <c r="M2" s="11" t="s">
        <v>62</v>
      </c>
      <c r="N2" s="12" t="s">
        <v>59</v>
      </c>
      <c r="O2" s="12" t="s">
        <v>65</v>
      </c>
      <c r="P2" s="12" t="s">
        <v>63</v>
      </c>
      <c r="Q2" s="12" t="s">
        <v>60</v>
      </c>
      <c r="R2" s="13" t="s">
        <v>187</v>
      </c>
      <c r="S2" s="13" t="s">
        <v>201</v>
      </c>
      <c r="T2" s="13" t="s">
        <v>202</v>
      </c>
      <c r="U2" s="52" t="s">
        <v>203</v>
      </c>
      <c r="V2" s="52" t="s">
        <v>204</v>
      </c>
      <c r="W2" s="52" t="s">
        <v>205</v>
      </c>
      <c r="X2" s="13"/>
      <c r="Y2" s="13"/>
    </row>
    <row r="3" spans="1:25" ht="166.15" customHeight="1" thickBot="1" x14ac:dyDescent="0.35">
      <c r="A3" s="19">
        <v>2</v>
      </c>
      <c r="B3" s="20" t="s">
        <v>0</v>
      </c>
      <c r="C3" s="21" t="s">
        <v>98</v>
      </c>
      <c r="D3" s="22" t="s">
        <v>176</v>
      </c>
      <c r="E3" s="23">
        <v>12</v>
      </c>
      <c r="F3" s="23">
        <v>10</v>
      </c>
      <c r="G3" s="23">
        <v>10</v>
      </c>
      <c r="H3" s="23">
        <v>5</v>
      </c>
      <c r="I3" s="23">
        <v>12</v>
      </c>
      <c r="J3" s="23">
        <v>59</v>
      </c>
      <c r="K3" s="24">
        <v>15.670999999999999</v>
      </c>
      <c r="L3" s="1">
        <v>11</v>
      </c>
      <c r="M3" s="2">
        <v>26.09090909090909</v>
      </c>
      <c r="N3" s="1">
        <v>6</v>
      </c>
      <c r="O3" s="1">
        <v>4</v>
      </c>
      <c r="P3" s="2">
        <v>47.833333333333336</v>
      </c>
      <c r="Q3" s="1">
        <v>130</v>
      </c>
      <c r="R3" s="1">
        <v>42.19</v>
      </c>
      <c r="S3" s="51">
        <f t="shared" ref="S3:S34" si="0">(L3-E3)/E3</f>
        <v>-8.3333333333333329E-2</v>
      </c>
      <c r="T3" s="51">
        <f t="shared" ref="T3:T34" si="1">(M3-F3)/F3</f>
        <v>1.6090909090909089</v>
      </c>
      <c r="U3" s="51">
        <f t="shared" ref="U3:U34" si="2">(N3-G3)/G3</f>
        <v>-0.4</v>
      </c>
      <c r="V3" s="51">
        <f t="shared" ref="V3:V34" si="3">(Q3-J3)/J3</f>
        <v>1.2033898305084745</v>
      </c>
      <c r="W3" s="51">
        <f t="shared" ref="W3:W34" si="4">(R3-K3)/K3</f>
        <v>1.6922340629187671</v>
      </c>
    </row>
    <row r="4" spans="1:25" ht="69.599999999999994" customHeight="1" thickBot="1" x14ac:dyDescent="0.35">
      <c r="A4" s="29">
        <v>3</v>
      </c>
      <c r="B4" s="20" t="s">
        <v>1</v>
      </c>
      <c r="C4" s="21" t="s">
        <v>99</v>
      </c>
      <c r="D4" s="22" t="s">
        <v>2</v>
      </c>
      <c r="E4" s="30">
        <v>57</v>
      </c>
      <c r="F4" s="23">
        <v>8.3157894736842106</v>
      </c>
      <c r="G4" s="30">
        <v>17</v>
      </c>
      <c r="H4" s="30">
        <v>7</v>
      </c>
      <c r="I4" s="23">
        <v>27.882352941176471</v>
      </c>
      <c r="J4" s="30">
        <v>327</v>
      </c>
      <c r="K4" s="31">
        <v>85.296700000000001</v>
      </c>
      <c r="L4" s="1">
        <v>41</v>
      </c>
      <c r="M4" s="2">
        <v>7.1463414634146343</v>
      </c>
      <c r="N4" s="1">
        <v>13</v>
      </c>
      <c r="O4" s="1">
        <v>8</v>
      </c>
      <c r="P4" s="2">
        <v>22.53846153846154</v>
      </c>
      <c r="Q4" s="1">
        <v>139</v>
      </c>
      <c r="R4" s="1">
        <v>65.48</v>
      </c>
      <c r="S4" s="51">
        <f t="shared" si="0"/>
        <v>-0.2807017543859649</v>
      </c>
      <c r="T4" s="51">
        <f t="shared" si="1"/>
        <v>-0.14062982401975918</v>
      </c>
      <c r="U4" s="51">
        <f t="shared" si="2"/>
        <v>-0.23529411764705882</v>
      </c>
      <c r="V4" s="51">
        <f t="shared" si="3"/>
        <v>-0.57492354740061158</v>
      </c>
      <c r="W4" s="51">
        <f t="shared" si="4"/>
        <v>-0.23232669024710215</v>
      </c>
    </row>
    <row r="5" spans="1:25" ht="81.75" thickBot="1" x14ac:dyDescent="0.35">
      <c r="A5" s="29">
        <v>4</v>
      </c>
      <c r="B5" s="20" t="s">
        <v>2</v>
      </c>
      <c r="C5" s="21" t="s">
        <v>100</v>
      </c>
      <c r="D5" s="22" t="s">
        <v>2</v>
      </c>
      <c r="E5" s="23">
        <v>518</v>
      </c>
      <c r="F5" s="23">
        <v>28.214285714285715</v>
      </c>
      <c r="G5" s="23">
        <v>163</v>
      </c>
      <c r="H5" s="23">
        <v>96</v>
      </c>
      <c r="I5" s="23">
        <v>89.662576687116569</v>
      </c>
      <c r="J5" s="23">
        <v>7071</v>
      </c>
      <c r="K5" s="24">
        <v>2719.5708</v>
      </c>
      <c r="L5" s="1">
        <v>577</v>
      </c>
      <c r="M5" s="2">
        <v>23.968804159445408</v>
      </c>
      <c r="N5" s="1">
        <v>154</v>
      </c>
      <c r="O5" s="1">
        <v>91</v>
      </c>
      <c r="P5" s="2">
        <v>89.805194805194802</v>
      </c>
      <c r="Q5" s="1">
        <v>6289</v>
      </c>
      <c r="R5" s="1">
        <v>2757.16</v>
      </c>
      <c r="S5" s="51">
        <f t="shared" si="0"/>
        <v>0.11389961389961389</v>
      </c>
      <c r="T5" s="51">
        <f t="shared" si="1"/>
        <v>-0.15047276396902354</v>
      </c>
      <c r="U5" s="51">
        <f t="shared" si="2"/>
        <v>-5.5214723926380369E-2</v>
      </c>
      <c r="V5" s="51">
        <f t="shared" si="3"/>
        <v>-0.11059256116532315</v>
      </c>
      <c r="W5" s="51">
        <f t="shared" si="4"/>
        <v>1.3821739812767474E-2</v>
      </c>
    </row>
    <row r="6" spans="1:25" ht="152.44999999999999" customHeight="1" thickBot="1" x14ac:dyDescent="0.35">
      <c r="A6" s="29">
        <v>6</v>
      </c>
      <c r="B6" s="20" t="s">
        <v>3</v>
      </c>
      <c r="C6" s="21" t="s">
        <v>101</v>
      </c>
      <c r="D6" s="22" t="s">
        <v>176</v>
      </c>
      <c r="E6" s="30">
        <v>3</v>
      </c>
      <c r="F6" s="23">
        <v>6</v>
      </c>
      <c r="G6" s="30">
        <v>3</v>
      </c>
      <c r="H6" s="30">
        <v>2</v>
      </c>
      <c r="I6" s="23">
        <v>6</v>
      </c>
      <c r="J6" s="30">
        <v>16</v>
      </c>
      <c r="K6" s="31">
        <v>0.82869999999999999</v>
      </c>
      <c r="L6" s="1">
        <v>5</v>
      </c>
      <c r="M6" s="2">
        <v>22.8</v>
      </c>
      <c r="N6" s="1">
        <v>4</v>
      </c>
      <c r="O6" s="1">
        <v>1</v>
      </c>
      <c r="P6" s="2">
        <v>28.5</v>
      </c>
      <c r="Q6" s="1">
        <v>50</v>
      </c>
      <c r="R6" s="1">
        <v>6.56</v>
      </c>
      <c r="S6" s="51">
        <f t="shared" si="0"/>
        <v>0.66666666666666663</v>
      </c>
      <c r="T6" s="51">
        <f t="shared" si="1"/>
        <v>2.8000000000000003</v>
      </c>
      <c r="U6" s="51">
        <f t="shared" si="2"/>
        <v>0.33333333333333331</v>
      </c>
      <c r="V6" s="51">
        <f t="shared" si="3"/>
        <v>2.125</v>
      </c>
      <c r="W6" s="51">
        <f t="shared" si="4"/>
        <v>6.9160130324604792</v>
      </c>
    </row>
    <row r="7" spans="1:25" ht="97.15" customHeight="1" thickBot="1" x14ac:dyDescent="0.35">
      <c r="A7" s="29">
        <v>7</v>
      </c>
      <c r="B7" s="20" t="s">
        <v>67</v>
      </c>
      <c r="C7" s="32" t="s">
        <v>102</v>
      </c>
      <c r="D7" s="22" t="s">
        <v>176</v>
      </c>
      <c r="E7" s="30"/>
      <c r="F7" s="23"/>
      <c r="G7" s="30"/>
      <c r="H7" s="30"/>
      <c r="I7" s="23"/>
      <c r="J7" s="30"/>
      <c r="K7" s="31"/>
      <c r="L7" s="1"/>
      <c r="M7" s="2"/>
      <c r="N7" s="1"/>
      <c r="O7" s="1"/>
      <c r="P7" s="2"/>
      <c r="Q7" s="1"/>
      <c r="R7" s="1"/>
      <c r="S7" s="51" t="e">
        <f t="shared" si="0"/>
        <v>#DIV/0!</v>
      </c>
      <c r="T7" s="51" t="e">
        <f t="shared" si="1"/>
        <v>#DIV/0!</v>
      </c>
      <c r="U7" s="51" t="e">
        <f t="shared" si="2"/>
        <v>#DIV/0!</v>
      </c>
      <c r="V7" s="51" t="e">
        <f t="shared" si="3"/>
        <v>#DIV/0!</v>
      </c>
      <c r="W7" s="51" t="e">
        <f t="shared" si="4"/>
        <v>#DIV/0!</v>
      </c>
    </row>
    <row r="8" spans="1:25" ht="28.15" customHeight="1" thickBot="1" x14ac:dyDescent="0.35">
      <c r="A8" s="29">
        <v>8</v>
      </c>
      <c r="B8" s="20" t="s">
        <v>68</v>
      </c>
      <c r="C8" s="32" t="s">
        <v>103</v>
      </c>
      <c r="D8" s="22" t="s">
        <v>176</v>
      </c>
      <c r="E8" s="30"/>
      <c r="F8" s="23"/>
      <c r="G8" s="30"/>
      <c r="H8" s="30"/>
      <c r="I8" s="23"/>
      <c r="J8" s="30"/>
      <c r="K8" s="31"/>
      <c r="L8" s="1"/>
      <c r="M8" s="2"/>
      <c r="N8" s="1"/>
      <c r="O8" s="1"/>
      <c r="P8" s="2"/>
      <c r="Q8" s="1"/>
      <c r="R8" s="1"/>
      <c r="S8" s="51" t="e">
        <f t="shared" si="0"/>
        <v>#DIV/0!</v>
      </c>
      <c r="T8" s="51" t="e">
        <f t="shared" si="1"/>
        <v>#DIV/0!</v>
      </c>
      <c r="U8" s="51" t="e">
        <f t="shared" si="2"/>
        <v>#DIV/0!</v>
      </c>
      <c r="V8" s="51" t="e">
        <f t="shared" si="3"/>
        <v>#DIV/0!</v>
      </c>
      <c r="W8" s="51" t="e">
        <f t="shared" si="4"/>
        <v>#DIV/0!</v>
      </c>
    </row>
    <row r="9" spans="1:25" ht="55.9" customHeight="1" thickBot="1" x14ac:dyDescent="0.35">
      <c r="A9" s="29">
        <v>9</v>
      </c>
      <c r="B9" s="20" t="s">
        <v>69</v>
      </c>
      <c r="C9" s="32" t="s">
        <v>103</v>
      </c>
      <c r="D9" s="22" t="s">
        <v>176</v>
      </c>
      <c r="E9" s="30"/>
      <c r="F9" s="23"/>
      <c r="G9" s="30"/>
      <c r="H9" s="30"/>
      <c r="I9" s="23"/>
      <c r="J9" s="30"/>
      <c r="K9" s="31"/>
      <c r="L9" s="1"/>
      <c r="M9" s="2"/>
      <c r="N9" s="1"/>
      <c r="O9" s="1"/>
      <c r="P9" s="2"/>
      <c r="Q9" s="1"/>
      <c r="R9" s="1"/>
      <c r="S9" s="51" t="e">
        <f t="shared" si="0"/>
        <v>#DIV/0!</v>
      </c>
      <c r="T9" s="51" t="e">
        <f t="shared" si="1"/>
        <v>#DIV/0!</v>
      </c>
      <c r="U9" s="51" t="e">
        <f t="shared" si="2"/>
        <v>#DIV/0!</v>
      </c>
      <c r="V9" s="51" t="e">
        <f t="shared" si="3"/>
        <v>#DIV/0!</v>
      </c>
      <c r="W9" s="51" t="e">
        <f t="shared" si="4"/>
        <v>#DIV/0!</v>
      </c>
    </row>
    <row r="10" spans="1:25" ht="97.15" customHeight="1" thickBot="1" x14ac:dyDescent="0.35">
      <c r="A10" s="29">
        <v>10</v>
      </c>
      <c r="B10" s="20" t="s">
        <v>4</v>
      </c>
      <c r="C10" s="32" t="s">
        <v>104</v>
      </c>
      <c r="D10" s="22" t="s">
        <v>176</v>
      </c>
      <c r="E10" s="23">
        <v>22</v>
      </c>
      <c r="F10" s="23">
        <v>23.545454545454547</v>
      </c>
      <c r="G10" s="23">
        <v>7</v>
      </c>
      <c r="H10" s="23">
        <v>3</v>
      </c>
      <c r="I10" s="23">
        <v>74</v>
      </c>
      <c r="J10" s="23">
        <v>226</v>
      </c>
      <c r="K10" s="24">
        <v>132.0275</v>
      </c>
      <c r="L10" s="1">
        <v>19</v>
      </c>
      <c r="M10" s="2">
        <v>16</v>
      </c>
      <c r="N10" s="1">
        <v>7</v>
      </c>
      <c r="O10" s="1">
        <v>3</v>
      </c>
      <c r="P10" s="2">
        <v>43.428571428571431</v>
      </c>
      <c r="Q10" s="1">
        <v>119</v>
      </c>
      <c r="R10" s="1">
        <v>46.38</v>
      </c>
      <c r="S10" s="51">
        <f t="shared" si="0"/>
        <v>-0.13636363636363635</v>
      </c>
      <c r="T10" s="51">
        <f t="shared" si="1"/>
        <v>-0.32046332046332049</v>
      </c>
      <c r="U10" s="51">
        <f t="shared" si="2"/>
        <v>0</v>
      </c>
      <c r="V10" s="51">
        <f t="shared" si="3"/>
        <v>-0.47345132743362833</v>
      </c>
      <c r="W10" s="51">
        <f t="shared" si="4"/>
        <v>-0.64870954914695811</v>
      </c>
    </row>
    <row r="11" spans="1:25" ht="69.599999999999994" customHeight="1" thickBot="1" x14ac:dyDescent="0.35">
      <c r="A11" s="29">
        <v>12</v>
      </c>
      <c r="B11" s="20" t="s">
        <v>70</v>
      </c>
      <c r="C11" s="32" t="s">
        <v>105</v>
      </c>
      <c r="D11" s="22" t="s">
        <v>176</v>
      </c>
      <c r="E11" s="23"/>
      <c r="F11" s="23"/>
      <c r="G11" s="23"/>
      <c r="H11" s="23"/>
      <c r="I11" s="23"/>
      <c r="J11" s="23"/>
      <c r="K11" s="24"/>
      <c r="L11" s="1"/>
      <c r="M11" s="2"/>
      <c r="N11" s="1"/>
      <c r="O11" s="1"/>
      <c r="P11" s="2"/>
      <c r="Q11" s="1"/>
      <c r="R11" s="1"/>
      <c r="S11" s="51" t="e">
        <f t="shared" si="0"/>
        <v>#DIV/0!</v>
      </c>
      <c r="T11" s="51" t="e">
        <f t="shared" si="1"/>
        <v>#DIV/0!</v>
      </c>
      <c r="U11" s="51" t="e">
        <f t="shared" si="2"/>
        <v>#DIV/0!</v>
      </c>
      <c r="V11" s="51" t="e">
        <f t="shared" si="3"/>
        <v>#DIV/0!</v>
      </c>
      <c r="W11" s="51" t="e">
        <f t="shared" si="4"/>
        <v>#DIV/0!</v>
      </c>
    </row>
    <row r="12" spans="1:25" ht="55.9" customHeight="1" thickBot="1" x14ac:dyDescent="0.35">
      <c r="A12" s="29">
        <v>13</v>
      </c>
      <c r="B12" s="20" t="s">
        <v>5</v>
      </c>
      <c r="C12" s="32" t="s">
        <v>106</v>
      </c>
      <c r="D12" s="22" t="s">
        <v>177</v>
      </c>
      <c r="E12" s="30">
        <v>5</v>
      </c>
      <c r="F12" s="23">
        <v>5.2</v>
      </c>
      <c r="G12" s="30">
        <v>4</v>
      </c>
      <c r="H12" s="30">
        <v>2</v>
      </c>
      <c r="I12" s="23">
        <v>6.5</v>
      </c>
      <c r="J12" s="30">
        <v>21</v>
      </c>
      <c r="K12" s="31">
        <v>9.7809000000000008</v>
      </c>
      <c r="L12" s="1">
        <v>5</v>
      </c>
      <c r="M12" s="2">
        <v>6.4</v>
      </c>
      <c r="N12" s="1">
        <v>2</v>
      </c>
      <c r="O12" s="1">
        <v>1</v>
      </c>
      <c r="P12" s="2">
        <v>16</v>
      </c>
      <c r="Q12" s="1">
        <v>49</v>
      </c>
      <c r="R12" s="1">
        <v>9.3699999999999992</v>
      </c>
      <c r="S12" s="51">
        <f t="shared" si="0"/>
        <v>0</v>
      </c>
      <c r="T12" s="51">
        <f t="shared" si="1"/>
        <v>0.23076923076923078</v>
      </c>
      <c r="U12" s="51">
        <f t="shared" si="2"/>
        <v>-0.5</v>
      </c>
      <c r="V12" s="51">
        <f t="shared" si="3"/>
        <v>1.3333333333333333</v>
      </c>
      <c r="W12" s="51">
        <f t="shared" si="4"/>
        <v>-4.2010448936192123E-2</v>
      </c>
    </row>
    <row r="13" spans="1:25" ht="135.75" thickBot="1" x14ac:dyDescent="0.35">
      <c r="A13" s="29">
        <v>14</v>
      </c>
      <c r="B13" s="20" t="s">
        <v>6</v>
      </c>
      <c r="C13" s="21" t="s">
        <v>107</v>
      </c>
      <c r="D13" s="22" t="s">
        <v>176</v>
      </c>
      <c r="E13" s="23">
        <v>30</v>
      </c>
      <c r="F13" s="23">
        <v>48.8</v>
      </c>
      <c r="G13" s="23">
        <v>13</v>
      </c>
      <c r="H13" s="23">
        <v>8</v>
      </c>
      <c r="I13" s="23">
        <v>112.61538461538461</v>
      </c>
      <c r="J13" s="23">
        <v>901</v>
      </c>
      <c r="K13" s="24">
        <v>157.10130000000001</v>
      </c>
      <c r="L13" s="1">
        <v>24</v>
      </c>
      <c r="M13" s="2">
        <v>38.25</v>
      </c>
      <c r="N13" s="1">
        <v>8</v>
      </c>
      <c r="O13" s="1">
        <v>3</v>
      </c>
      <c r="P13" s="2">
        <v>114.75</v>
      </c>
      <c r="Q13" s="1">
        <v>716</v>
      </c>
      <c r="R13" s="1">
        <v>28.68</v>
      </c>
      <c r="S13" s="51">
        <f t="shared" si="0"/>
        <v>-0.2</v>
      </c>
      <c r="T13" s="51">
        <f t="shared" si="1"/>
        <v>-0.21618852459016388</v>
      </c>
      <c r="U13" s="51">
        <f t="shared" si="2"/>
        <v>-0.38461538461538464</v>
      </c>
      <c r="V13" s="51">
        <f t="shared" si="3"/>
        <v>-0.20532741398446172</v>
      </c>
      <c r="W13" s="51">
        <f t="shared" si="4"/>
        <v>-0.81744263096486147</v>
      </c>
    </row>
    <row r="14" spans="1:25" ht="138.6" customHeight="1" thickBot="1" x14ac:dyDescent="0.35">
      <c r="A14" s="29">
        <v>15</v>
      </c>
      <c r="B14" s="20" t="s">
        <v>7</v>
      </c>
      <c r="C14" s="21" t="s">
        <v>108</v>
      </c>
      <c r="D14" s="22" t="s">
        <v>176</v>
      </c>
      <c r="E14" s="23"/>
      <c r="F14" s="23"/>
      <c r="G14" s="23"/>
      <c r="H14" s="23"/>
      <c r="I14" s="23"/>
      <c r="J14" s="23"/>
      <c r="K14" s="24"/>
      <c r="L14" s="1"/>
      <c r="M14" s="2"/>
      <c r="N14" s="1"/>
      <c r="O14" s="1"/>
      <c r="P14" s="2"/>
      <c r="Q14" s="1"/>
      <c r="R14" s="1"/>
      <c r="S14" s="51" t="e">
        <f t="shared" si="0"/>
        <v>#DIV/0!</v>
      </c>
      <c r="T14" s="51" t="e">
        <f t="shared" si="1"/>
        <v>#DIV/0!</v>
      </c>
      <c r="U14" s="51" t="e">
        <f t="shared" si="2"/>
        <v>#DIV/0!</v>
      </c>
      <c r="V14" s="51" t="e">
        <f t="shared" si="3"/>
        <v>#DIV/0!</v>
      </c>
      <c r="W14" s="51" t="e">
        <f t="shared" si="4"/>
        <v>#DIV/0!</v>
      </c>
    </row>
    <row r="15" spans="1:25" ht="41.25" thickBot="1" x14ac:dyDescent="0.35">
      <c r="A15" s="29">
        <v>16</v>
      </c>
      <c r="B15" s="20" t="s">
        <v>8</v>
      </c>
      <c r="C15" s="32" t="s">
        <v>109</v>
      </c>
      <c r="D15" s="22" t="s">
        <v>176</v>
      </c>
      <c r="E15" s="30">
        <v>4</v>
      </c>
      <c r="F15" s="23">
        <v>184.5</v>
      </c>
      <c r="G15" s="30">
        <v>3</v>
      </c>
      <c r="H15" s="30">
        <v>1</v>
      </c>
      <c r="I15" s="23">
        <v>246</v>
      </c>
      <c r="J15" s="30">
        <v>115</v>
      </c>
      <c r="K15" s="31">
        <v>14.4986</v>
      </c>
      <c r="L15" s="1">
        <v>2</v>
      </c>
      <c r="M15" s="2">
        <v>246.5</v>
      </c>
      <c r="N15" s="1">
        <v>2</v>
      </c>
      <c r="O15" s="1">
        <v>1</v>
      </c>
      <c r="P15" s="2">
        <v>246.5</v>
      </c>
      <c r="Q15" s="1">
        <v>76</v>
      </c>
      <c r="R15" s="1">
        <v>10.93</v>
      </c>
      <c r="S15" s="51">
        <f t="shared" si="0"/>
        <v>-0.5</v>
      </c>
      <c r="T15" s="51">
        <f t="shared" si="1"/>
        <v>0.33604336043360433</v>
      </c>
      <c r="U15" s="51">
        <f t="shared" si="2"/>
        <v>-0.33333333333333331</v>
      </c>
      <c r="V15" s="51">
        <f t="shared" si="3"/>
        <v>-0.33913043478260868</v>
      </c>
      <c r="W15" s="51">
        <f t="shared" si="4"/>
        <v>-0.2461341095002276</v>
      </c>
    </row>
    <row r="16" spans="1:25" ht="180" customHeight="1" thickBot="1" x14ac:dyDescent="0.35">
      <c r="A16" s="29">
        <v>17</v>
      </c>
      <c r="B16" s="20" t="s">
        <v>9</v>
      </c>
      <c r="C16" s="21" t="s">
        <v>110</v>
      </c>
      <c r="D16" s="22" t="s">
        <v>176</v>
      </c>
      <c r="E16" s="23">
        <v>64</v>
      </c>
      <c r="F16" s="23">
        <v>22.703125</v>
      </c>
      <c r="G16" s="23">
        <v>26</v>
      </c>
      <c r="H16" s="23">
        <v>7</v>
      </c>
      <c r="I16" s="23">
        <v>55.884615384615387</v>
      </c>
      <c r="J16" s="23">
        <v>993</v>
      </c>
      <c r="K16" s="24">
        <v>184.40549999999999</v>
      </c>
      <c r="L16" s="1">
        <v>64</v>
      </c>
      <c r="M16" s="2">
        <v>28.09375</v>
      </c>
      <c r="N16" s="1">
        <v>22</v>
      </c>
      <c r="O16" s="1">
        <v>10</v>
      </c>
      <c r="P16" s="2">
        <v>81.727272727272734</v>
      </c>
      <c r="Q16" s="1">
        <v>781</v>
      </c>
      <c r="R16" s="1">
        <v>959.22</v>
      </c>
      <c r="S16" s="51">
        <f t="shared" si="0"/>
        <v>0</v>
      </c>
      <c r="T16" s="51">
        <f t="shared" si="1"/>
        <v>0.23743977976600136</v>
      </c>
      <c r="U16" s="51">
        <f t="shared" si="2"/>
        <v>-0.15384615384615385</v>
      </c>
      <c r="V16" s="51">
        <f t="shared" si="3"/>
        <v>-0.21349446122860019</v>
      </c>
      <c r="W16" s="51">
        <f t="shared" si="4"/>
        <v>4.2016886698064866</v>
      </c>
    </row>
    <row r="17" spans="1:23" ht="318" customHeight="1" thickBot="1" x14ac:dyDescent="0.35">
      <c r="A17" s="29">
        <v>18</v>
      </c>
      <c r="B17" s="20" t="s">
        <v>10</v>
      </c>
      <c r="C17" s="21" t="s">
        <v>111</v>
      </c>
      <c r="D17" s="22" t="s">
        <v>177</v>
      </c>
      <c r="E17" s="30">
        <v>8</v>
      </c>
      <c r="F17" s="23">
        <v>24.625</v>
      </c>
      <c r="G17" s="30">
        <v>5</v>
      </c>
      <c r="H17" s="30">
        <v>1</v>
      </c>
      <c r="I17" s="23">
        <v>39.4</v>
      </c>
      <c r="J17" s="30">
        <v>11</v>
      </c>
      <c r="K17" s="31">
        <v>2.0548000000000002</v>
      </c>
      <c r="L17" s="1">
        <v>8</v>
      </c>
      <c r="M17" s="2">
        <v>27.125</v>
      </c>
      <c r="N17" s="1">
        <v>6</v>
      </c>
      <c r="O17" s="1">
        <v>1</v>
      </c>
      <c r="P17" s="2">
        <v>36.166666666666664</v>
      </c>
      <c r="Q17" s="1">
        <v>11</v>
      </c>
      <c r="R17" s="1">
        <v>0.38</v>
      </c>
      <c r="S17" s="51">
        <f t="shared" si="0"/>
        <v>0</v>
      </c>
      <c r="T17" s="51">
        <f t="shared" si="1"/>
        <v>0.10152284263959391</v>
      </c>
      <c r="U17" s="51">
        <f t="shared" si="2"/>
        <v>0.2</v>
      </c>
      <c r="V17" s="51">
        <f t="shared" si="3"/>
        <v>0</v>
      </c>
      <c r="W17" s="51">
        <f t="shared" si="4"/>
        <v>-0.81506715982090716</v>
      </c>
    </row>
    <row r="18" spans="1:23" ht="111" customHeight="1" thickBot="1" x14ac:dyDescent="0.35">
      <c r="A18" s="29">
        <v>19</v>
      </c>
      <c r="B18" s="20" t="s">
        <v>11</v>
      </c>
      <c r="C18" s="32" t="s">
        <v>112</v>
      </c>
      <c r="D18" s="22" t="s">
        <v>177</v>
      </c>
      <c r="E18" s="23">
        <v>4</v>
      </c>
      <c r="F18" s="23">
        <v>8</v>
      </c>
      <c r="G18" s="23">
        <v>3</v>
      </c>
      <c r="H18" s="23">
        <v>1</v>
      </c>
      <c r="I18" s="23">
        <v>10.666666666666666</v>
      </c>
      <c r="J18" s="23">
        <v>31</v>
      </c>
      <c r="K18" s="24">
        <v>19.676600000000001</v>
      </c>
      <c r="L18" s="1">
        <v>5</v>
      </c>
      <c r="M18" s="2">
        <v>7</v>
      </c>
      <c r="N18" s="1">
        <v>3</v>
      </c>
      <c r="O18" s="1">
        <v>2</v>
      </c>
      <c r="P18" s="2">
        <v>11.666666666666666</v>
      </c>
      <c r="Q18" s="1">
        <v>43</v>
      </c>
      <c r="R18" s="1">
        <v>5.51</v>
      </c>
      <c r="S18" s="51">
        <f t="shared" si="0"/>
        <v>0.25</v>
      </c>
      <c r="T18" s="51">
        <f t="shared" si="1"/>
        <v>-0.125</v>
      </c>
      <c r="U18" s="51">
        <f t="shared" si="2"/>
        <v>0</v>
      </c>
      <c r="V18" s="51">
        <f t="shared" si="3"/>
        <v>0.38709677419354838</v>
      </c>
      <c r="W18" s="51">
        <f t="shared" si="4"/>
        <v>-0.719971946372849</v>
      </c>
    </row>
    <row r="19" spans="1:23" ht="331.9" customHeight="1" thickBot="1" x14ac:dyDescent="0.35">
      <c r="A19" s="29">
        <v>20</v>
      </c>
      <c r="B19" s="20" t="s">
        <v>12</v>
      </c>
      <c r="C19" s="21" t="s">
        <v>113</v>
      </c>
      <c r="D19" s="22" t="s">
        <v>176</v>
      </c>
      <c r="E19" s="30">
        <v>37</v>
      </c>
      <c r="F19" s="23">
        <v>43.54054054054054</v>
      </c>
      <c r="G19" s="30">
        <v>18</v>
      </c>
      <c r="H19" s="30">
        <v>9</v>
      </c>
      <c r="I19" s="23">
        <v>89.5</v>
      </c>
      <c r="J19" s="30">
        <v>1009</v>
      </c>
      <c r="K19" s="31">
        <v>229.7534</v>
      </c>
      <c r="L19" s="1">
        <v>35</v>
      </c>
      <c r="M19" s="2">
        <v>41.057142857142857</v>
      </c>
      <c r="N19" s="1">
        <v>16</v>
      </c>
      <c r="O19" s="1">
        <v>8</v>
      </c>
      <c r="P19" s="2">
        <v>89.8125</v>
      </c>
      <c r="Q19" s="1">
        <v>804</v>
      </c>
      <c r="R19" s="1">
        <v>317.29000000000002</v>
      </c>
      <c r="S19" s="51">
        <f t="shared" si="0"/>
        <v>-5.4054054054054057E-2</v>
      </c>
      <c r="T19" s="51">
        <f t="shared" si="1"/>
        <v>-5.7036445863261509E-2</v>
      </c>
      <c r="U19" s="51">
        <f t="shared" si="2"/>
        <v>-0.1111111111111111</v>
      </c>
      <c r="V19" s="51">
        <f t="shared" si="3"/>
        <v>-0.20317145688800792</v>
      </c>
      <c r="W19" s="51">
        <f t="shared" si="4"/>
        <v>0.38100241389246042</v>
      </c>
    </row>
    <row r="20" spans="1:23" ht="166.15" customHeight="1" thickBot="1" x14ac:dyDescent="0.35">
      <c r="A20" s="29">
        <v>21</v>
      </c>
      <c r="B20" s="20" t="s">
        <v>13</v>
      </c>
      <c r="C20" s="21" t="s">
        <v>114</v>
      </c>
      <c r="D20" s="22" t="s">
        <v>176</v>
      </c>
      <c r="E20" s="23">
        <v>13</v>
      </c>
      <c r="F20" s="23">
        <v>35.53846153846154</v>
      </c>
      <c r="G20" s="23">
        <v>8</v>
      </c>
      <c r="H20" s="23">
        <v>4</v>
      </c>
      <c r="I20" s="23">
        <v>57.75</v>
      </c>
      <c r="J20" s="23">
        <v>361</v>
      </c>
      <c r="K20" s="24">
        <v>303.33699999999999</v>
      </c>
      <c r="L20" s="1">
        <v>6</v>
      </c>
      <c r="M20" s="2">
        <v>60.833333333333336</v>
      </c>
      <c r="N20" s="1">
        <v>4</v>
      </c>
      <c r="O20" s="1">
        <v>3</v>
      </c>
      <c r="P20" s="2">
        <v>91.25</v>
      </c>
      <c r="Q20" s="1">
        <v>449</v>
      </c>
      <c r="R20" s="1">
        <v>173.67</v>
      </c>
      <c r="S20" s="51">
        <f t="shared" si="0"/>
        <v>-0.53846153846153844</v>
      </c>
      <c r="T20" s="51">
        <f t="shared" si="1"/>
        <v>0.7117604617604617</v>
      </c>
      <c r="U20" s="51">
        <f t="shared" si="2"/>
        <v>-0.5</v>
      </c>
      <c r="V20" s="51">
        <f t="shared" si="3"/>
        <v>0.24376731301939059</v>
      </c>
      <c r="W20" s="51">
        <f t="shared" si="4"/>
        <v>-0.42746845917247156</v>
      </c>
    </row>
    <row r="21" spans="1:23" ht="138.6" customHeight="1" thickBot="1" x14ac:dyDescent="0.35">
      <c r="A21" s="29">
        <v>22</v>
      </c>
      <c r="B21" s="20" t="s">
        <v>14</v>
      </c>
      <c r="C21" s="32" t="s">
        <v>115</v>
      </c>
      <c r="D21" s="22" t="s">
        <v>176</v>
      </c>
      <c r="E21" s="30">
        <v>2</v>
      </c>
      <c r="F21" s="23">
        <v>74.5</v>
      </c>
      <c r="G21" s="30">
        <v>2</v>
      </c>
      <c r="H21" s="30">
        <v>1</v>
      </c>
      <c r="I21" s="23">
        <v>74.5</v>
      </c>
      <c r="J21" s="30">
        <v>39</v>
      </c>
      <c r="K21" s="31">
        <v>0.90410000000000001</v>
      </c>
      <c r="L21" s="1">
        <v>4</v>
      </c>
      <c r="M21" s="2">
        <v>65.5</v>
      </c>
      <c r="N21" s="1">
        <v>2</v>
      </c>
      <c r="O21" s="1">
        <v>1</v>
      </c>
      <c r="P21" s="2">
        <v>131</v>
      </c>
      <c r="Q21" s="1">
        <v>67</v>
      </c>
      <c r="R21" s="1">
        <v>4.38</v>
      </c>
      <c r="S21" s="51">
        <f t="shared" si="0"/>
        <v>1</v>
      </c>
      <c r="T21" s="51">
        <f t="shared" si="1"/>
        <v>-0.12080536912751678</v>
      </c>
      <c r="U21" s="51">
        <f t="shared" si="2"/>
        <v>0</v>
      </c>
      <c r="V21" s="51">
        <f t="shared" si="3"/>
        <v>0.71794871794871795</v>
      </c>
      <c r="W21" s="51">
        <f t="shared" si="4"/>
        <v>3.8445968366331154</v>
      </c>
    </row>
    <row r="22" spans="1:23" ht="69.599999999999994" customHeight="1" thickBot="1" x14ac:dyDescent="0.35">
      <c r="A22" s="29">
        <v>23</v>
      </c>
      <c r="B22" s="20" t="s">
        <v>15</v>
      </c>
      <c r="C22" s="21" t="s">
        <v>116</v>
      </c>
      <c r="D22" s="22" t="s">
        <v>176</v>
      </c>
      <c r="E22" s="23">
        <v>11</v>
      </c>
      <c r="F22" s="23">
        <v>60.545454545454547</v>
      </c>
      <c r="G22" s="23">
        <v>6</v>
      </c>
      <c r="H22" s="23">
        <v>1</v>
      </c>
      <c r="I22" s="23">
        <v>111</v>
      </c>
      <c r="J22" s="23">
        <v>115</v>
      </c>
      <c r="K22" s="24">
        <v>1.5616000000000001</v>
      </c>
      <c r="L22" s="1">
        <v>5</v>
      </c>
      <c r="M22" s="2">
        <v>49.4</v>
      </c>
      <c r="N22" s="1">
        <v>3</v>
      </c>
      <c r="O22" s="1">
        <v>1</v>
      </c>
      <c r="P22" s="2">
        <v>82.333333333333329</v>
      </c>
      <c r="Q22" s="1">
        <v>40</v>
      </c>
      <c r="R22" s="1">
        <v>1.1499999999999999</v>
      </c>
      <c r="S22" s="51">
        <f t="shared" si="0"/>
        <v>-0.54545454545454541</v>
      </c>
      <c r="T22" s="51">
        <f t="shared" si="1"/>
        <v>-0.18408408408408414</v>
      </c>
      <c r="U22" s="51">
        <f t="shared" si="2"/>
        <v>-0.5</v>
      </c>
      <c r="V22" s="51">
        <f t="shared" si="3"/>
        <v>-0.65217391304347827</v>
      </c>
      <c r="W22" s="51">
        <f t="shared" si="4"/>
        <v>-0.26357581967213123</v>
      </c>
    </row>
    <row r="23" spans="1:23" ht="55.9" customHeight="1" thickBot="1" x14ac:dyDescent="0.35">
      <c r="A23" s="29">
        <v>24</v>
      </c>
      <c r="B23" s="20" t="s">
        <v>16</v>
      </c>
      <c r="C23" s="21" t="s">
        <v>117</v>
      </c>
      <c r="D23" s="22" t="s">
        <v>176</v>
      </c>
      <c r="E23" s="30">
        <v>3</v>
      </c>
      <c r="F23" s="23">
        <v>92.666666666666671</v>
      </c>
      <c r="G23" s="30">
        <v>2</v>
      </c>
      <c r="H23" s="30">
        <v>0</v>
      </c>
      <c r="I23" s="23">
        <v>139</v>
      </c>
      <c r="J23" s="30">
        <v>122</v>
      </c>
      <c r="K23" s="31">
        <v>0</v>
      </c>
      <c r="L23" s="1">
        <v>3</v>
      </c>
      <c r="M23" s="2">
        <v>87.666666666666671</v>
      </c>
      <c r="N23" s="1">
        <v>3</v>
      </c>
      <c r="O23" s="1">
        <v>1</v>
      </c>
      <c r="P23" s="2">
        <v>87.666666666666671</v>
      </c>
      <c r="Q23" s="1">
        <v>114</v>
      </c>
      <c r="R23" s="1">
        <v>1.97</v>
      </c>
      <c r="S23" s="51">
        <f t="shared" si="0"/>
        <v>0</v>
      </c>
      <c r="T23" s="51">
        <f t="shared" si="1"/>
        <v>-5.3956834532374098E-2</v>
      </c>
      <c r="U23" s="51">
        <f t="shared" si="2"/>
        <v>0.5</v>
      </c>
      <c r="V23" s="51">
        <f t="shared" si="3"/>
        <v>-6.5573770491803282E-2</v>
      </c>
      <c r="W23" s="51" t="e">
        <f t="shared" si="4"/>
        <v>#DIV/0!</v>
      </c>
    </row>
    <row r="24" spans="1:23" ht="69.599999999999994" customHeight="1" thickBot="1" x14ac:dyDescent="0.35">
      <c r="A24" s="29">
        <v>25</v>
      </c>
      <c r="B24" s="20" t="s">
        <v>71</v>
      </c>
      <c r="C24" s="32" t="s">
        <v>118</v>
      </c>
      <c r="D24" s="22" t="s">
        <v>177</v>
      </c>
      <c r="E24" s="30"/>
      <c r="F24" s="23"/>
      <c r="G24" s="30"/>
      <c r="H24" s="30"/>
      <c r="I24" s="23"/>
      <c r="J24" s="30"/>
      <c r="K24" s="31"/>
      <c r="L24" s="1"/>
      <c r="M24" s="2"/>
      <c r="N24" s="1"/>
      <c r="O24" s="1"/>
      <c r="P24" s="2"/>
      <c r="Q24" s="1"/>
      <c r="R24" s="1"/>
      <c r="S24" s="51" t="e">
        <f t="shared" si="0"/>
        <v>#DIV/0!</v>
      </c>
      <c r="T24" s="51" t="e">
        <f t="shared" si="1"/>
        <v>#DIV/0!</v>
      </c>
      <c r="U24" s="51" t="e">
        <f t="shared" si="2"/>
        <v>#DIV/0!</v>
      </c>
      <c r="V24" s="51" t="e">
        <f t="shared" si="3"/>
        <v>#DIV/0!</v>
      </c>
      <c r="W24" s="51" t="e">
        <f t="shared" si="4"/>
        <v>#DIV/0!</v>
      </c>
    </row>
    <row r="25" spans="1:23" ht="97.15" customHeight="1" thickBot="1" x14ac:dyDescent="0.35">
      <c r="A25" s="29">
        <v>26</v>
      </c>
      <c r="B25" s="20" t="s">
        <v>72</v>
      </c>
      <c r="C25" s="21" t="s">
        <v>119</v>
      </c>
      <c r="D25" s="22" t="s">
        <v>176</v>
      </c>
      <c r="E25" s="30"/>
      <c r="F25" s="23"/>
      <c r="G25" s="30"/>
      <c r="H25" s="30"/>
      <c r="I25" s="23"/>
      <c r="J25" s="30"/>
      <c r="K25" s="31"/>
      <c r="L25" s="1"/>
      <c r="M25" s="2"/>
      <c r="N25" s="1"/>
      <c r="O25" s="1"/>
      <c r="P25" s="2"/>
      <c r="Q25" s="1"/>
      <c r="R25" s="1"/>
      <c r="S25" s="51" t="e">
        <f t="shared" si="0"/>
        <v>#DIV/0!</v>
      </c>
      <c r="T25" s="51" t="e">
        <f t="shared" si="1"/>
        <v>#DIV/0!</v>
      </c>
      <c r="U25" s="51" t="e">
        <f t="shared" si="2"/>
        <v>#DIV/0!</v>
      </c>
      <c r="V25" s="51" t="e">
        <f t="shared" si="3"/>
        <v>#DIV/0!</v>
      </c>
      <c r="W25" s="51" t="e">
        <f t="shared" si="4"/>
        <v>#DIV/0!</v>
      </c>
    </row>
    <row r="26" spans="1:23" ht="69.599999999999994" customHeight="1" thickBot="1" x14ac:dyDescent="0.35">
      <c r="A26" s="29">
        <v>27</v>
      </c>
      <c r="B26" s="20" t="s">
        <v>17</v>
      </c>
      <c r="C26" s="32" t="s">
        <v>120</v>
      </c>
      <c r="D26" s="22" t="s">
        <v>177</v>
      </c>
      <c r="E26" s="23">
        <v>4</v>
      </c>
      <c r="F26" s="23">
        <v>5</v>
      </c>
      <c r="G26" s="23">
        <v>1</v>
      </c>
      <c r="H26" s="23">
        <v>0</v>
      </c>
      <c r="I26" s="23">
        <v>20</v>
      </c>
      <c r="J26" s="23">
        <v>18</v>
      </c>
      <c r="K26" s="24">
        <v>0</v>
      </c>
      <c r="L26" s="1">
        <v>1</v>
      </c>
      <c r="M26" s="2">
        <v>5</v>
      </c>
      <c r="N26" s="1">
        <v>1</v>
      </c>
      <c r="O26" s="1">
        <v>0</v>
      </c>
      <c r="P26" s="2">
        <v>5</v>
      </c>
      <c r="Q26" s="1">
        <v>9</v>
      </c>
      <c r="R26" s="1">
        <v>0</v>
      </c>
      <c r="S26" s="51">
        <f t="shared" si="0"/>
        <v>-0.75</v>
      </c>
      <c r="T26" s="51">
        <f t="shared" si="1"/>
        <v>0</v>
      </c>
      <c r="U26" s="51">
        <f t="shared" si="2"/>
        <v>0</v>
      </c>
      <c r="V26" s="51">
        <f t="shared" si="3"/>
        <v>-0.5</v>
      </c>
      <c r="W26" s="51" t="e">
        <f t="shared" si="4"/>
        <v>#DIV/0!</v>
      </c>
    </row>
    <row r="27" spans="1:23" ht="97.15" customHeight="1" thickBot="1" x14ac:dyDescent="0.35">
      <c r="A27" s="29">
        <v>29</v>
      </c>
      <c r="B27" s="20" t="s">
        <v>18</v>
      </c>
      <c r="C27" s="32" t="s">
        <v>121</v>
      </c>
      <c r="D27" s="22" t="s">
        <v>176</v>
      </c>
      <c r="E27" s="30">
        <v>17</v>
      </c>
      <c r="F27" s="23">
        <v>7.6470588235294121</v>
      </c>
      <c r="G27" s="30">
        <v>10</v>
      </c>
      <c r="H27" s="30">
        <v>2</v>
      </c>
      <c r="I27" s="23">
        <v>13</v>
      </c>
      <c r="J27" s="30">
        <v>79</v>
      </c>
      <c r="K27" s="31">
        <v>25.2986</v>
      </c>
      <c r="L27" s="1">
        <v>16</v>
      </c>
      <c r="M27" s="2">
        <v>13.875</v>
      </c>
      <c r="N27" s="1">
        <v>9</v>
      </c>
      <c r="O27" s="1">
        <v>2</v>
      </c>
      <c r="P27" s="2">
        <v>24.666666666666668</v>
      </c>
      <c r="Q27" s="1">
        <v>229</v>
      </c>
      <c r="R27" s="1">
        <v>21.07</v>
      </c>
      <c r="S27" s="51">
        <f t="shared" si="0"/>
        <v>-5.8823529411764705E-2</v>
      </c>
      <c r="T27" s="51">
        <f t="shared" si="1"/>
        <v>0.81442307692307681</v>
      </c>
      <c r="U27" s="51">
        <f t="shared" si="2"/>
        <v>-0.1</v>
      </c>
      <c r="V27" s="51">
        <f t="shared" si="3"/>
        <v>1.8987341772151898</v>
      </c>
      <c r="W27" s="51">
        <f t="shared" si="4"/>
        <v>-0.167147589194659</v>
      </c>
    </row>
    <row r="28" spans="1:23" ht="42" customHeight="1" thickBot="1" x14ac:dyDescent="0.35">
      <c r="A28" s="29">
        <v>30</v>
      </c>
      <c r="B28" s="20" t="s">
        <v>19</v>
      </c>
      <c r="C28" s="32" t="s">
        <v>122</v>
      </c>
      <c r="D28" s="22" t="s">
        <v>176</v>
      </c>
      <c r="E28" s="23">
        <v>3</v>
      </c>
      <c r="F28" s="23">
        <v>68.333333333333329</v>
      </c>
      <c r="G28" s="23">
        <v>3</v>
      </c>
      <c r="H28" s="23">
        <v>1</v>
      </c>
      <c r="I28" s="23">
        <v>68.333333333333329</v>
      </c>
      <c r="J28" s="23">
        <v>12</v>
      </c>
      <c r="K28" s="24">
        <v>1.1836</v>
      </c>
      <c r="L28" s="1">
        <v>1</v>
      </c>
      <c r="M28" s="2">
        <v>201</v>
      </c>
      <c r="N28" s="1">
        <v>1</v>
      </c>
      <c r="O28" s="1">
        <v>0</v>
      </c>
      <c r="P28" s="2">
        <v>201</v>
      </c>
      <c r="Q28" s="1">
        <v>11</v>
      </c>
      <c r="R28" s="1">
        <v>0</v>
      </c>
      <c r="S28" s="51">
        <f t="shared" si="0"/>
        <v>-0.66666666666666663</v>
      </c>
      <c r="T28" s="51">
        <f t="shared" si="1"/>
        <v>1.9414634146341467</v>
      </c>
      <c r="U28" s="51">
        <f t="shared" si="2"/>
        <v>-0.66666666666666663</v>
      </c>
      <c r="V28" s="51">
        <f t="shared" si="3"/>
        <v>-8.3333333333333329E-2</v>
      </c>
      <c r="W28" s="51">
        <f t="shared" si="4"/>
        <v>-1</v>
      </c>
    </row>
    <row r="29" spans="1:23" ht="97.15" customHeight="1" thickBot="1" x14ac:dyDescent="0.35">
      <c r="A29" s="29">
        <v>31</v>
      </c>
      <c r="B29" s="20" t="s">
        <v>20</v>
      </c>
      <c r="C29" s="21" t="s">
        <v>123</v>
      </c>
      <c r="D29" s="22" t="s">
        <v>176</v>
      </c>
      <c r="E29" s="30">
        <v>425</v>
      </c>
      <c r="F29" s="23">
        <v>42.985882352941175</v>
      </c>
      <c r="G29" s="30">
        <v>106</v>
      </c>
      <c r="H29" s="30">
        <v>49</v>
      </c>
      <c r="I29" s="23">
        <v>172.34905660377359</v>
      </c>
      <c r="J29" s="30">
        <v>5721</v>
      </c>
      <c r="K29" s="31">
        <v>1124.6741</v>
      </c>
      <c r="L29" s="1">
        <v>422</v>
      </c>
      <c r="M29" s="2">
        <v>39.796208530805686</v>
      </c>
      <c r="N29" s="1">
        <v>101</v>
      </c>
      <c r="O29" s="1">
        <v>46</v>
      </c>
      <c r="P29" s="2">
        <v>166.27722772277227</v>
      </c>
      <c r="Q29" s="1">
        <v>5466</v>
      </c>
      <c r="R29" s="1">
        <v>1234.6500000000001</v>
      </c>
      <c r="S29" s="51">
        <f t="shared" si="0"/>
        <v>-7.058823529411765E-3</v>
      </c>
      <c r="T29" s="51">
        <f t="shared" si="1"/>
        <v>-7.4202823055864203E-2</v>
      </c>
      <c r="U29" s="51">
        <f t="shared" si="2"/>
        <v>-4.716981132075472E-2</v>
      </c>
      <c r="V29" s="51">
        <f t="shared" si="3"/>
        <v>-4.4572627163083377E-2</v>
      </c>
      <c r="W29" s="51">
        <f t="shared" si="4"/>
        <v>9.7784682691634969E-2</v>
      </c>
    </row>
    <row r="30" spans="1:23" ht="83.45" customHeight="1" thickBot="1" x14ac:dyDescent="0.35">
      <c r="A30" s="29">
        <v>32</v>
      </c>
      <c r="B30" s="20" t="s">
        <v>21</v>
      </c>
      <c r="C30" s="32" t="s">
        <v>124</v>
      </c>
      <c r="D30" s="22" t="s">
        <v>176</v>
      </c>
      <c r="E30" s="23">
        <v>11</v>
      </c>
      <c r="F30" s="23">
        <v>11.454545454545455</v>
      </c>
      <c r="G30" s="23">
        <v>7</v>
      </c>
      <c r="H30" s="23">
        <v>1</v>
      </c>
      <c r="I30" s="23">
        <v>18</v>
      </c>
      <c r="J30" s="23">
        <v>107</v>
      </c>
      <c r="K30" s="24">
        <v>0.14380000000000001</v>
      </c>
      <c r="L30" s="1">
        <v>5</v>
      </c>
      <c r="M30" s="2">
        <v>13.2</v>
      </c>
      <c r="N30" s="1">
        <v>4</v>
      </c>
      <c r="O30" s="1">
        <v>0</v>
      </c>
      <c r="P30" s="2">
        <v>16.5</v>
      </c>
      <c r="Q30" s="1">
        <v>75</v>
      </c>
      <c r="R30" s="1">
        <v>0</v>
      </c>
      <c r="S30" s="51">
        <f t="shared" si="0"/>
        <v>-0.54545454545454541</v>
      </c>
      <c r="T30" s="51">
        <f t="shared" si="1"/>
        <v>0.15238095238095228</v>
      </c>
      <c r="U30" s="51">
        <f t="shared" si="2"/>
        <v>-0.42857142857142855</v>
      </c>
      <c r="V30" s="51">
        <f t="shared" si="3"/>
        <v>-0.29906542056074764</v>
      </c>
      <c r="W30" s="51">
        <f t="shared" si="4"/>
        <v>-1</v>
      </c>
    </row>
    <row r="31" spans="1:23" ht="359.45" customHeight="1" thickBot="1" x14ac:dyDescent="0.35">
      <c r="A31" s="29">
        <v>33</v>
      </c>
      <c r="B31" s="20" t="s">
        <v>22</v>
      </c>
      <c r="C31" s="21" t="s">
        <v>125</v>
      </c>
      <c r="D31" s="22" t="s">
        <v>176</v>
      </c>
      <c r="E31" s="30">
        <v>18</v>
      </c>
      <c r="F31" s="23">
        <v>11.555555555555555</v>
      </c>
      <c r="G31" s="30">
        <v>5</v>
      </c>
      <c r="H31" s="30">
        <v>1</v>
      </c>
      <c r="I31" s="23">
        <v>41.6</v>
      </c>
      <c r="J31" s="30">
        <v>14</v>
      </c>
      <c r="K31" s="31">
        <v>1.6685000000000001</v>
      </c>
      <c r="L31" s="1">
        <v>16</v>
      </c>
      <c r="M31" s="2">
        <v>11.75</v>
      </c>
      <c r="N31" s="1">
        <v>4</v>
      </c>
      <c r="O31" s="1">
        <v>1</v>
      </c>
      <c r="P31" s="2">
        <v>47</v>
      </c>
      <c r="Q31" s="1">
        <v>6</v>
      </c>
      <c r="R31" s="1">
        <v>0.27</v>
      </c>
      <c r="S31" s="51">
        <f t="shared" si="0"/>
        <v>-0.1111111111111111</v>
      </c>
      <c r="T31" s="51">
        <f t="shared" si="1"/>
        <v>1.6826923076923093E-2</v>
      </c>
      <c r="U31" s="51">
        <f t="shared" si="2"/>
        <v>-0.2</v>
      </c>
      <c r="V31" s="51">
        <f t="shared" si="3"/>
        <v>-0.5714285714285714</v>
      </c>
      <c r="W31" s="51">
        <f t="shared" si="4"/>
        <v>-0.83817800419538513</v>
      </c>
    </row>
    <row r="32" spans="1:23" ht="304.14999999999998" customHeight="1" thickBot="1" x14ac:dyDescent="0.35">
      <c r="A32" s="29">
        <v>34</v>
      </c>
      <c r="B32" s="20" t="s">
        <v>23</v>
      </c>
      <c r="C32" s="21" t="s">
        <v>126</v>
      </c>
      <c r="D32" s="22" t="s">
        <v>176</v>
      </c>
      <c r="E32" s="23">
        <v>43</v>
      </c>
      <c r="F32" s="23">
        <v>24.627906976744185</v>
      </c>
      <c r="G32" s="23">
        <v>25</v>
      </c>
      <c r="H32" s="23">
        <v>16</v>
      </c>
      <c r="I32" s="23">
        <v>42.36</v>
      </c>
      <c r="J32" s="23">
        <v>73</v>
      </c>
      <c r="K32" s="24">
        <v>17.5623</v>
      </c>
      <c r="L32" s="1">
        <v>40</v>
      </c>
      <c r="M32" s="2">
        <v>20.175000000000001</v>
      </c>
      <c r="N32" s="1">
        <v>18</v>
      </c>
      <c r="O32" s="1">
        <v>11</v>
      </c>
      <c r="P32" s="2">
        <v>44.833333333333336</v>
      </c>
      <c r="Q32" s="1">
        <v>32</v>
      </c>
      <c r="R32" s="1">
        <v>13.62</v>
      </c>
      <c r="S32" s="51">
        <f t="shared" si="0"/>
        <v>-6.9767441860465115E-2</v>
      </c>
      <c r="T32" s="51">
        <f t="shared" si="1"/>
        <v>-0.18080736543909343</v>
      </c>
      <c r="U32" s="51">
        <f t="shared" si="2"/>
        <v>-0.28000000000000003</v>
      </c>
      <c r="V32" s="51">
        <f t="shared" si="3"/>
        <v>-0.56164383561643838</v>
      </c>
      <c r="W32" s="51">
        <f t="shared" si="4"/>
        <v>-0.22447515416545674</v>
      </c>
    </row>
    <row r="33" spans="1:23" ht="42" customHeight="1" thickBot="1" x14ac:dyDescent="0.35">
      <c r="A33" s="29">
        <v>35</v>
      </c>
      <c r="B33" s="20" t="s">
        <v>24</v>
      </c>
      <c r="C33" s="32" t="s">
        <v>127</v>
      </c>
      <c r="D33" s="22" t="s">
        <v>176</v>
      </c>
      <c r="E33" s="23"/>
      <c r="F33" s="23"/>
      <c r="G33" s="23"/>
      <c r="H33" s="23"/>
      <c r="I33" s="23"/>
      <c r="J33" s="23"/>
      <c r="K33" s="24"/>
      <c r="L33" s="1"/>
      <c r="M33" s="2"/>
      <c r="N33" s="1"/>
      <c r="O33" s="1"/>
      <c r="P33" s="2"/>
      <c r="Q33" s="1"/>
      <c r="R33" s="1"/>
      <c r="S33" s="51" t="e">
        <f t="shared" si="0"/>
        <v>#DIV/0!</v>
      </c>
      <c r="T33" s="51" t="e">
        <f t="shared" si="1"/>
        <v>#DIV/0!</v>
      </c>
      <c r="U33" s="51" t="e">
        <f t="shared" si="2"/>
        <v>#DIV/0!</v>
      </c>
      <c r="V33" s="51" t="e">
        <f t="shared" si="3"/>
        <v>#DIV/0!</v>
      </c>
      <c r="W33" s="51" t="e">
        <f t="shared" si="4"/>
        <v>#DIV/0!</v>
      </c>
    </row>
    <row r="34" spans="1:23" ht="97.15" customHeight="1" thickBot="1" x14ac:dyDescent="0.35">
      <c r="A34" s="29">
        <v>36</v>
      </c>
      <c r="B34" s="20" t="s">
        <v>73</v>
      </c>
      <c r="C34" s="32" t="s">
        <v>128</v>
      </c>
      <c r="D34" s="22" t="s">
        <v>176</v>
      </c>
      <c r="E34" s="23"/>
      <c r="F34" s="23"/>
      <c r="G34" s="23"/>
      <c r="H34" s="23"/>
      <c r="I34" s="23"/>
      <c r="J34" s="23"/>
      <c r="K34" s="24"/>
      <c r="L34" s="1"/>
      <c r="M34" s="2"/>
      <c r="N34" s="1"/>
      <c r="O34" s="1"/>
      <c r="P34" s="2"/>
      <c r="Q34" s="1"/>
      <c r="R34" s="1"/>
      <c r="S34" s="51" t="e">
        <f t="shared" si="0"/>
        <v>#DIV/0!</v>
      </c>
      <c r="T34" s="51" t="e">
        <f t="shared" si="1"/>
        <v>#DIV/0!</v>
      </c>
      <c r="U34" s="51" t="e">
        <f t="shared" si="2"/>
        <v>#DIV/0!</v>
      </c>
      <c r="V34" s="51" t="e">
        <f t="shared" si="3"/>
        <v>#DIV/0!</v>
      </c>
      <c r="W34" s="51" t="e">
        <f t="shared" si="4"/>
        <v>#DIV/0!</v>
      </c>
    </row>
    <row r="35" spans="1:23" ht="97.15" customHeight="1" thickBot="1" x14ac:dyDescent="0.35">
      <c r="A35" s="29">
        <v>37</v>
      </c>
      <c r="B35" s="20" t="s">
        <v>25</v>
      </c>
      <c r="C35" s="32" t="s">
        <v>129</v>
      </c>
      <c r="D35" s="22" t="s">
        <v>176</v>
      </c>
      <c r="E35" s="30">
        <v>9</v>
      </c>
      <c r="F35" s="23">
        <v>23.888888888888889</v>
      </c>
      <c r="G35" s="30">
        <v>5</v>
      </c>
      <c r="H35" s="30">
        <v>4</v>
      </c>
      <c r="I35" s="23">
        <v>43</v>
      </c>
      <c r="J35" s="30">
        <v>10</v>
      </c>
      <c r="K35" s="31">
        <v>1.7261</v>
      </c>
      <c r="L35" s="1">
        <v>8</v>
      </c>
      <c r="M35" s="2">
        <v>37</v>
      </c>
      <c r="N35" s="1">
        <v>4</v>
      </c>
      <c r="O35" s="1">
        <v>4</v>
      </c>
      <c r="P35" s="2">
        <v>74</v>
      </c>
      <c r="Q35" s="1">
        <v>8</v>
      </c>
      <c r="R35" s="1">
        <v>6.55</v>
      </c>
      <c r="S35" s="51">
        <f t="shared" ref="S35:S66" si="5">(L35-E35)/E35</f>
        <v>-0.1111111111111111</v>
      </c>
      <c r="T35" s="51">
        <f t="shared" ref="T35:T66" si="6">(M35-F35)/F35</f>
        <v>0.5488372093023256</v>
      </c>
      <c r="U35" s="51">
        <f t="shared" ref="U35:U66" si="7">(N35-G35)/G35</f>
        <v>-0.2</v>
      </c>
      <c r="V35" s="51">
        <f t="shared" ref="V35:V66" si="8">(Q35-J35)/J35</f>
        <v>-0.2</v>
      </c>
      <c r="W35" s="51">
        <f t="shared" ref="W35:W66" si="9">(R35-K35)/K35</f>
        <v>2.794681652279706</v>
      </c>
    </row>
    <row r="36" spans="1:23" ht="55.9" customHeight="1" thickBot="1" x14ac:dyDescent="0.35">
      <c r="A36" s="29">
        <v>38</v>
      </c>
      <c r="B36" s="20" t="s">
        <v>74</v>
      </c>
      <c r="C36" s="32" t="s">
        <v>130</v>
      </c>
      <c r="D36" s="22" t="s">
        <v>176</v>
      </c>
      <c r="E36" s="30"/>
      <c r="F36" s="23"/>
      <c r="G36" s="30"/>
      <c r="H36" s="30"/>
      <c r="I36" s="23"/>
      <c r="J36" s="30"/>
      <c r="K36" s="31"/>
      <c r="L36" s="1"/>
      <c r="M36" s="2"/>
      <c r="N36" s="1"/>
      <c r="O36" s="1"/>
      <c r="P36" s="2"/>
      <c r="Q36" s="1"/>
      <c r="R36" s="1"/>
      <c r="S36" s="51" t="e">
        <f t="shared" si="5"/>
        <v>#DIV/0!</v>
      </c>
      <c r="T36" s="51" t="e">
        <f t="shared" si="6"/>
        <v>#DIV/0!</v>
      </c>
      <c r="U36" s="51" t="e">
        <f t="shared" si="7"/>
        <v>#DIV/0!</v>
      </c>
      <c r="V36" s="51" t="e">
        <f t="shared" si="8"/>
        <v>#DIV/0!</v>
      </c>
      <c r="W36" s="51" t="e">
        <f t="shared" si="9"/>
        <v>#DIV/0!</v>
      </c>
    </row>
    <row r="37" spans="1:23" ht="55.9" customHeight="1" thickBot="1" x14ac:dyDescent="0.35">
      <c r="A37" s="29">
        <v>39</v>
      </c>
      <c r="B37" s="20" t="s">
        <v>75</v>
      </c>
      <c r="C37" s="32" t="s">
        <v>131</v>
      </c>
      <c r="D37" s="22" t="s">
        <v>176</v>
      </c>
      <c r="E37" s="30"/>
      <c r="F37" s="23"/>
      <c r="G37" s="30"/>
      <c r="H37" s="30"/>
      <c r="I37" s="23"/>
      <c r="J37" s="30"/>
      <c r="K37" s="31"/>
      <c r="L37" s="1"/>
      <c r="M37" s="2"/>
      <c r="N37" s="1"/>
      <c r="O37" s="1"/>
      <c r="P37" s="2"/>
      <c r="Q37" s="1"/>
      <c r="R37" s="1"/>
      <c r="S37" s="51" t="e">
        <f t="shared" si="5"/>
        <v>#DIV/0!</v>
      </c>
      <c r="T37" s="51" t="e">
        <f t="shared" si="6"/>
        <v>#DIV/0!</v>
      </c>
      <c r="U37" s="51" t="e">
        <f t="shared" si="7"/>
        <v>#DIV/0!</v>
      </c>
      <c r="V37" s="51" t="e">
        <f t="shared" si="8"/>
        <v>#DIV/0!</v>
      </c>
      <c r="W37" s="51" t="e">
        <f t="shared" si="9"/>
        <v>#DIV/0!</v>
      </c>
    </row>
    <row r="38" spans="1:23" ht="42" customHeight="1" thickBot="1" x14ac:dyDescent="0.35">
      <c r="A38" s="29">
        <v>40</v>
      </c>
      <c r="B38" s="20" t="s">
        <v>76</v>
      </c>
      <c r="C38" s="32" t="s">
        <v>132</v>
      </c>
      <c r="D38" s="22" t="s">
        <v>176</v>
      </c>
      <c r="E38" s="30"/>
      <c r="F38" s="23"/>
      <c r="G38" s="30"/>
      <c r="H38" s="30"/>
      <c r="I38" s="23"/>
      <c r="J38" s="30"/>
      <c r="K38" s="31"/>
      <c r="L38" s="1"/>
      <c r="M38" s="2"/>
      <c r="N38" s="1"/>
      <c r="O38" s="1"/>
      <c r="P38" s="2"/>
      <c r="Q38" s="1"/>
      <c r="R38" s="1"/>
      <c r="S38" s="51" t="e">
        <f t="shared" si="5"/>
        <v>#DIV/0!</v>
      </c>
      <c r="T38" s="51" t="e">
        <f t="shared" si="6"/>
        <v>#DIV/0!</v>
      </c>
      <c r="U38" s="51" t="e">
        <f t="shared" si="7"/>
        <v>#DIV/0!</v>
      </c>
      <c r="V38" s="51" t="e">
        <f t="shared" si="8"/>
        <v>#DIV/0!</v>
      </c>
      <c r="W38" s="51" t="e">
        <f t="shared" si="9"/>
        <v>#DIV/0!</v>
      </c>
    </row>
    <row r="39" spans="1:23" ht="97.15" customHeight="1" thickBot="1" x14ac:dyDescent="0.35">
      <c r="A39" s="29">
        <v>41</v>
      </c>
      <c r="B39" s="20" t="s">
        <v>26</v>
      </c>
      <c r="C39" s="32" t="s">
        <v>133</v>
      </c>
      <c r="D39" s="22" t="s">
        <v>176</v>
      </c>
      <c r="E39" s="23">
        <v>2</v>
      </c>
      <c r="F39" s="23">
        <v>13</v>
      </c>
      <c r="G39" s="23">
        <v>1</v>
      </c>
      <c r="H39" s="23">
        <v>0</v>
      </c>
      <c r="I39" s="23">
        <v>26</v>
      </c>
      <c r="J39" s="23">
        <v>2</v>
      </c>
      <c r="K39" s="24">
        <v>0</v>
      </c>
      <c r="L39" s="1"/>
      <c r="M39" s="2"/>
      <c r="N39" s="1"/>
      <c r="O39" s="1"/>
      <c r="P39" s="2"/>
      <c r="Q39" s="1"/>
      <c r="R39" s="1"/>
      <c r="S39" s="51">
        <f t="shared" si="5"/>
        <v>-1</v>
      </c>
      <c r="T39" s="51">
        <f t="shared" si="6"/>
        <v>-1</v>
      </c>
      <c r="U39" s="51">
        <f t="shared" si="7"/>
        <v>-1</v>
      </c>
      <c r="V39" s="51">
        <f t="shared" si="8"/>
        <v>-1</v>
      </c>
      <c r="W39" s="51" t="e">
        <f t="shared" si="9"/>
        <v>#DIV/0!</v>
      </c>
    </row>
    <row r="40" spans="1:23" ht="41.25" thickBot="1" x14ac:dyDescent="0.35">
      <c r="A40" s="29">
        <v>42</v>
      </c>
      <c r="B40" s="20" t="s">
        <v>27</v>
      </c>
      <c r="C40" s="32" t="s">
        <v>134</v>
      </c>
      <c r="D40" s="22" t="s">
        <v>176</v>
      </c>
      <c r="E40" s="30">
        <v>1</v>
      </c>
      <c r="F40" s="23">
        <v>88</v>
      </c>
      <c r="G40" s="30">
        <v>1</v>
      </c>
      <c r="H40" s="30">
        <v>1</v>
      </c>
      <c r="I40" s="23">
        <v>88</v>
      </c>
      <c r="J40" s="30">
        <v>2</v>
      </c>
      <c r="K40" s="31">
        <v>2.411</v>
      </c>
      <c r="L40" s="1">
        <v>5</v>
      </c>
      <c r="M40" s="2">
        <v>13.4</v>
      </c>
      <c r="N40" s="1">
        <v>3</v>
      </c>
      <c r="O40" s="1">
        <v>3</v>
      </c>
      <c r="P40" s="2">
        <v>22.333333333333332</v>
      </c>
      <c r="Q40" s="1">
        <v>1</v>
      </c>
      <c r="R40" s="1">
        <v>1.84</v>
      </c>
      <c r="S40" s="51">
        <f t="shared" si="5"/>
        <v>4</v>
      </c>
      <c r="T40" s="51">
        <f t="shared" si="6"/>
        <v>-0.84772727272727266</v>
      </c>
      <c r="U40" s="51">
        <f t="shared" si="7"/>
        <v>2</v>
      </c>
      <c r="V40" s="51">
        <f t="shared" si="8"/>
        <v>-0.5</v>
      </c>
      <c r="W40" s="51">
        <f t="shared" si="9"/>
        <v>-0.23683119037743672</v>
      </c>
    </row>
    <row r="41" spans="1:23" ht="111" customHeight="1" thickBot="1" x14ac:dyDescent="0.35">
      <c r="A41" s="29">
        <v>43</v>
      </c>
      <c r="B41" s="20" t="s">
        <v>28</v>
      </c>
      <c r="C41" s="21" t="s">
        <v>135</v>
      </c>
      <c r="D41" s="22" t="s">
        <v>176</v>
      </c>
      <c r="E41" s="23">
        <v>22</v>
      </c>
      <c r="F41" s="23">
        <v>38.363636363636367</v>
      </c>
      <c r="G41" s="23">
        <v>10</v>
      </c>
      <c r="H41" s="23">
        <v>2</v>
      </c>
      <c r="I41" s="23">
        <v>84.4</v>
      </c>
      <c r="J41" s="23">
        <v>37</v>
      </c>
      <c r="K41" s="24">
        <v>9.6437000000000008</v>
      </c>
      <c r="L41" s="1">
        <v>29</v>
      </c>
      <c r="M41" s="2">
        <v>27</v>
      </c>
      <c r="N41" s="1">
        <v>8</v>
      </c>
      <c r="O41" s="1">
        <v>2</v>
      </c>
      <c r="P41" s="2">
        <v>97.875</v>
      </c>
      <c r="Q41" s="1">
        <v>34</v>
      </c>
      <c r="R41" s="1">
        <v>8.3800000000000008</v>
      </c>
      <c r="S41" s="51">
        <f t="shared" si="5"/>
        <v>0.31818181818181818</v>
      </c>
      <c r="T41" s="51">
        <f t="shared" si="6"/>
        <v>-0.29620853080568726</v>
      </c>
      <c r="U41" s="51">
        <f t="shared" si="7"/>
        <v>-0.2</v>
      </c>
      <c r="V41" s="51">
        <f t="shared" si="8"/>
        <v>-8.1081081081081086E-2</v>
      </c>
      <c r="W41" s="51">
        <f t="shared" si="9"/>
        <v>-0.13103891659840103</v>
      </c>
    </row>
    <row r="42" spans="1:23" ht="193.9" customHeight="1" thickBot="1" x14ac:dyDescent="0.35">
      <c r="A42" s="29">
        <v>44</v>
      </c>
      <c r="B42" s="20" t="s">
        <v>29</v>
      </c>
      <c r="C42" s="21" t="s">
        <v>136</v>
      </c>
      <c r="D42" s="22" t="s">
        <v>177</v>
      </c>
      <c r="E42" s="30">
        <v>1</v>
      </c>
      <c r="F42" s="23">
        <v>52</v>
      </c>
      <c r="G42" s="30">
        <v>1</v>
      </c>
      <c r="H42" s="30">
        <v>0</v>
      </c>
      <c r="I42" s="23">
        <v>52</v>
      </c>
      <c r="J42" s="30">
        <v>3</v>
      </c>
      <c r="K42" s="31">
        <v>0</v>
      </c>
      <c r="L42" s="1"/>
      <c r="M42" s="2"/>
      <c r="N42" s="1"/>
      <c r="O42" s="1"/>
      <c r="P42" s="2"/>
      <c r="Q42" s="1"/>
      <c r="R42" s="1"/>
      <c r="S42" s="51">
        <f t="shared" si="5"/>
        <v>-1</v>
      </c>
      <c r="T42" s="51">
        <f t="shared" si="6"/>
        <v>-1</v>
      </c>
      <c r="U42" s="51">
        <f t="shared" si="7"/>
        <v>-1</v>
      </c>
      <c r="V42" s="51">
        <f t="shared" si="8"/>
        <v>-1</v>
      </c>
      <c r="W42" s="51" t="e">
        <f t="shared" si="9"/>
        <v>#DIV/0!</v>
      </c>
    </row>
    <row r="43" spans="1:23" ht="111" customHeight="1" thickBot="1" x14ac:dyDescent="0.35">
      <c r="A43" s="29">
        <v>45</v>
      </c>
      <c r="B43" s="20" t="s">
        <v>77</v>
      </c>
      <c r="C43" s="21" t="s">
        <v>137</v>
      </c>
      <c r="D43" s="22" t="s">
        <v>176</v>
      </c>
      <c r="E43" s="30"/>
      <c r="F43" s="23"/>
      <c r="G43" s="30"/>
      <c r="H43" s="30"/>
      <c r="I43" s="23"/>
      <c r="J43" s="30"/>
      <c r="K43" s="31"/>
      <c r="L43" s="1"/>
      <c r="M43" s="2"/>
      <c r="N43" s="1"/>
      <c r="O43" s="1"/>
      <c r="P43" s="2"/>
      <c r="Q43" s="1"/>
      <c r="R43" s="1"/>
      <c r="S43" s="51" t="e">
        <f t="shared" si="5"/>
        <v>#DIV/0!</v>
      </c>
      <c r="T43" s="51" t="e">
        <f t="shared" si="6"/>
        <v>#DIV/0!</v>
      </c>
      <c r="U43" s="51" t="e">
        <f t="shared" si="7"/>
        <v>#DIV/0!</v>
      </c>
      <c r="V43" s="51" t="e">
        <f t="shared" si="8"/>
        <v>#DIV/0!</v>
      </c>
      <c r="W43" s="51" t="e">
        <f t="shared" si="9"/>
        <v>#DIV/0!</v>
      </c>
    </row>
    <row r="44" spans="1:23" ht="193.9" customHeight="1" thickBot="1" x14ac:dyDescent="0.35">
      <c r="A44" s="29">
        <v>46</v>
      </c>
      <c r="B44" s="20" t="s">
        <v>30</v>
      </c>
      <c r="C44" s="21" t="s">
        <v>138</v>
      </c>
      <c r="D44" s="22" t="s">
        <v>177</v>
      </c>
      <c r="E44" s="23">
        <v>4</v>
      </c>
      <c r="F44" s="23">
        <v>38.25</v>
      </c>
      <c r="G44" s="23">
        <v>3</v>
      </c>
      <c r="H44" s="23">
        <v>0</v>
      </c>
      <c r="I44" s="23">
        <v>51</v>
      </c>
      <c r="J44" s="23">
        <v>17</v>
      </c>
      <c r="K44" s="24">
        <v>0</v>
      </c>
      <c r="L44" s="1">
        <v>4</v>
      </c>
      <c r="M44" s="2">
        <v>30.5</v>
      </c>
      <c r="N44" s="1">
        <v>3</v>
      </c>
      <c r="O44" s="1">
        <v>1</v>
      </c>
      <c r="P44" s="2">
        <v>40.666666666666664</v>
      </c>
      <c r="Q44" s="1">
        <v>7</v>
      </c>
      <c r="R44" s="1">
        <v>0.14000000000000001</v>
      </c>
      <c r="S44" s="51">
        <f t="shared" si="5"/>
        <v>0</v>
      </c>
      <c r="T44" s="51">
        <f t="shared" si="6"/>
        <v>-0.20261437908496732</v>
      </c>
      <c r="U44" s="51">
        <f t="shared" si="7"/>
        <v>0</v>
      </c>
      <c r="V44" s="51">
        <f t="shared" si="8"/>
        <v>-0.58823529411764708</v>
      </c>
      <c r="W44" s="51" t="e">
        <f t="shared" si="9"/>
        <v>#DIV/0!</v>
      </c>
    </row>
    <row r="45" spans="1:23" ht="28.15" customHeight="1" thickBot="1" x14ac:dyDescent="0.35">
      <c r="A45" s="29">
        <v>47</v>
      </c>
      <c r="B45" s="20" t="s">
        <v>31</v>
      </c>
      <c r="C45" s="21" t="s">
        <v>139</v>
      </c>
      <c r="D45" s="22" t="s">
        <v>177</v>
      </c>
      <c r="E45" s="23"/>
      <c r="F45" s="23"/>
      <c r="G45" s="23"/>
      <c r="H45" s="23"/>
      <c r="I45" s="23"/>
      <c r="J45" s="23"/>
      <c r="K45" s="24"/>
      <c r="L45" s="1"/>
      <c r="M45" s="2"/>
      <c r="N45" s="1"/>
      <c r="O45" s="1"/>
      <c r="P45" s="2"/>
      <c r="Q45" s="1"/>
      <c r="R45" s="1"/>
      <c r="S45" s="51" t="e">
        <f t="shared" si="5"/>
        <v>#DIV/0!</v>
      </c>
      <c r="T45" s="51" t="e">
        <f t="shared" si="6"/>
        <v>#DIV/0!</v>
      </c>
      <c r="U45" s="51" t="e">
        <f t="shared" si="7"/>
        <v>#DIV/0!</v>
      </c>
      <c r="V45" s="51" t="e">
        <f t="shared" si="8"/>
        <v>#DIV/0!</v>
      </c>
      <c r="W45" s="51" t="e">
        <f t="shared" si="9"/>
        <v>#DIV/0!</v>
      </c>
    </row>
    <row r="46" spans="1:23" ht="28.15" customHeight="1" thickBot="1" x14ac:dyDescent="0.35">
      <c r="A46" s="29">
        <v>48</v>
      </c>
      <c r="B46" s="20" t="s">
        <v>32</v>
      </c>
      <c r="C46" s="21" t="s">
        <v>140</v>
      </c>
      <c r="D46" s="22" t="s">
        <v>177</v>
      </c>
      <c r="E46" s="30">
        <v>13</v>
      </c>
      <c r="F46" s="23">
        <v>36.230769230769234</v>
      </c>
      <c r="G46" s="30">
        <v>5</v>
      </c>
      <c r="H46" s="30">
        <v>2</v>
      </c>
      <c r="I46" s="23">
        <v>94.2</v>
      </c>
      <c r="J46" s="30">
        <v>233</v>
      </c>
      <c r="K46" s="31">
        <v>50.0274</v>
      </c>
      <c r="L46" s="1">
        <v>11</v>
      </c>
      <c r="M46" s="2">
        <v>34.454545454545453</v>
      </c>
      <c r="N46" s="1">
        <v>4</v>
      </c>
      <c r="O46" s="1">
        <v>2</v>
      </c>
      <c r="P46" s="2">
        <v>94.75</v>
      </c>
      <c r="Q46" s="1">
        <v>188</v>
      </c>
      <c r="R46" s="1">
        <v>40.08</v>
      </c>
      <c r="S46" s="51">
        <f t="shared" si="5"/>
        <v>-0.15384615384615385</v>
      </c>
      <c r="T46" s="51">
        <f t="shared" si="6"/>
        <v>-4.9025284694074613E-2</v>
      </c>
      <c r="U46" s="51">
        <f t="shared" si="7"/>
        <v>-0.2</v>
      </c>
      <c r="V46" s="51">
        <f t="shared" si="8"/>
        <v>-0.19313304721030042</v>
      </c>
      <c r="W46" s="51">
        <f t="shared" si="9"/>
        <v>-0.19883903620815796</v>
      </c>
    </row>
    <row r="47" spans="1:23" ht="124.9" customHeight="1" thickBot="1" x14ac:dyDescent="0.35">
      <c r="A47" s="29">
        <v>50</v>
      </c>
      <c r="B47" s="20" t="s">
        <v>33</v>
      </c>
      <c r="C47" s="21" t="s">
        <v>141</v>
      </c>
      <c r="D47" s="22" t="s">
        <v>176</v>
      </c>
      <c r="E47" s="23">
        <v>215</v>
      </c>
      <c r="F47" s="23">
        <v>38.869767441860468</v>
      </c>
      <c r="G47" s="23">
        <v>69</v>
      </c>
      <c r="H47" s="23">
        <v>32</v>
      </c>
      <c r="I47" s="23">
        <v>121.1159420289855</v>
      </c>
      <c r="J47" s="23">
        <v>5954</v>
      </c>
      <c r="K47" s="24">
        <v>1591.1781000000001</v>
      </c>
      <c r="L47" s="1">
        <v>219</v>
      </c>
      <c r="M47" s="2">
        <v>36.80821917808219</v>
      </c>
      <c r="N47" s="1">
        <v>69</v>
      </c>
      <c r="O47" s="1">
        <v>35</v>
      </c>
      <c r="P47" s="2">
        <v>116.82608695652173</v>
      </c>
      <c r="Q47" s="1">
        <v>5473</v>
      </c>
      <c r="R47" s="1">
        <v>1580.33</v>
      </c>
      <c r="S47" s="51">
        <f t="shared" si="5"/>
        <v>1.8604651162790697E-2</v>
      </c>
      <c r="T47" s="51">
        <f t="shared" si="6"/>
        <v>-5.3037319218897885E-2</v>
      </c>
      <c r="U47" s="51">
        <f t="shared" si="7"/>
        <v>0</v>
      </c>
      <c r="V47" s="51">
        <f t="shared" si="8"/>
        <v>-8.0786026200873357E-2</v>
      </c>
      <c r="W47" s="51">
        <f t="shared" si="9"/>
        <v>-6.8176529076161606E-3</v>
      </c>
    </row>
    <row r="48" spans="1:23" ht="249" customHeight="1" thickBot="1" x14ac:dyDescent="0.35">
      <c r="A48" s="29">
        <v>51</v>
      </c>
      <c r="B48" s="20" t="s">
        <v>78</v>
      </c>
      <c r="C48" s="21" t="s">
        <v>142</v>
      </c>
      <c r="D48" s="22" t="s">
        <v>176</v>
      </c>
      <c r="E48" s="30">
        <v>12</v>
      </c>
      <c r="F48" s="23">
        <v>168.33333333333334</v>
      </c>
      <c r="G48" s="30">
        <v>9</v>
      </c>
      <c r="H48" s="30">
        <v>4</v>
      </c>
      <c r="I48" s="23">
        <v>224.44444444444446</v>
      </c>
      <c r="J48" s="30">
        <v>942</v>
      </c>
      <c r="K48" s="31">
        <v>99.309600000000003</v>
      </c>
      <c r="L48" s="1">
        <v>16</v>
      </c>
      <c r="M48" s="2">
        <v>180.75</v>
      </c>
      <c r="N48" s="1">
        <v>13</v>
      </c>
      <c r="O48" s="1">
        <v>7</v>
      </c>
      <c r="P48" s="2">
        <v>222.46153846153845</v>
      </c>
      <c r="Q48" s="1">
        <v>1680</v>
      </c>
      <c r="R48" s="1">
        <v>797.01</v>
      </c>
      <c r="S48" s="51">
        <f t="shared" si="5"/>
        <v>0.33333333333333331</v>
      </c>
      <c r="T48" s="51">
        <f t="shared" si="6"/>
        <v>7.3762376237623703E-2</v>
      </c>
      <c r="U48" s="51">
        <f t="shared" si="7"/>
        <v>0.44444444444444442</v>
      </c>
      <c r="V48" s="51">
        <f t="shared" si="8"/>
        <v>0.78343949044585992</v>
      </c>
      <c r="W48" s="51">
        <f t="shared" si="9"/>
        <v>7.0255081079774762</v>
      </c>
    </row>
    <row r="49" spans="1:23" ht="69.599999999999994" customHeight="1" thickBot="1" x14ac:dyDescent="0.35">
      <c r="A49" s="29">
        <v>52</v>
      </c>
      <c r="B49" s="20" t="s">
        <v>79</v>
      </c>
      <c r="C49" s="21" t="s">
        <v>143</v>
      </c>
      <c r="D49" s="22" t="s">
        <v>176</v>
      </c>
      <c r="E49" s="30"/>
      <c r="F49" s="23"/>
      <c r="G49" s="30"/>
      <c r="H49" s="30"/>
      <c r="I49" s="23"/>
      <c r="J49" s="30"/>
      <c r="K49" s="31"/>
      <c r="L49" s="1">
        <v>1</v>
      </c>
      <c r="M49" s="2">
        <v>3</v>
      </c>
      <c r="N49" s="1">
        <v>1</v>
      </c>
      <c r="O49" s="1">
        <v>0</v>
      </c>
      <c r="P49" s="2">
        <v>3</v>
      </c>
      <c r="Q49" s="1">
        <v>0</v>
      </c>
      <c r="R49" s="1">
        <v>0</v>
      </c>
      <c r="S49" s="51" t="e">
        <f t="shared" si="5"/>
        <v>#DIV/0!</v>
      </c>
      <c r="T49" s="51" t="e">
        <f t="shared" si="6"/>
        <v>#DIV/0!</v>
      </c>
      <c r="U49" s="51" t="e">
        <f t="shared" si="7"/>
        <v>#DIV/0!</v>
      </c>
      <c r="V49" s="51" t="e">
        <f t="shared" si="8"/>
        <v>#DIV/0!</v>
      </c>
      <c r="W49" s="51" t="e">
        <f t="shared" si="9"/>
        <v>#DIV/0!</v>
      </c>
    </row>
    <row r="50" spans="1:23" ht="69.599999999999994" customHeight="1" thickBot="1" x14ac:dyDescent="0.35">
      <c r="A50" s="29">
        <v>53</v>
      </c>
      <c r="B50" s="20" t="s">
        <v>34</v>
      </c>
      <c r="C50" s="32" t="s">
        <v>144</v>
      </c>
      <c r="D50" s="22" t="s">
        <v>176</v>
      </c>
      <c r="E50" s="23">
        <v>11</v>
      </c>
      <c r="F50" s="23">
        <v>46.545454545454547</v>
      </c>
      <c r="G50" s="23">
        <v>11</v>
      </c>
      <c r="H50" s="23">
        <v>5</v>
      </c>
      <c r="I50" s="23">
        <v>46.545454545454547</v>
      </c>
      <c r="J50" s="23">
        <v>32</v>
      </c>
      <c r="K50" s="24">
        <v>20.657499999999999</v>
      </c>
      <c r="L50" s="1">
        <v>21</v>
      </c>
      <c r="M50" s="2">
        <v>35.61904761904762</v>
      </c>
      <c r="N50" s="1">
        <v>15</v>
      </c>
      <c r="O50" s="1">
        <v>6</v>
      </c>
      <c r="P50" s="2">
        <v>49.866666666666667</v>
      </c>
      <c r="Q50" s="1">
        <v>384</v>
      </c>
      <c r="R50" s="1">
        <v>7.99</v>
      </c>
      <c r="S50" s="51">
        <f t="shared" si="5"/>
        <v>0.90909090909090906</v>
      </c>
      <c r="T50" s="51">
        <f t="shared" si="6"/>
        <v>-0.23474702380952381</v>
      </c>
      <c r="U50" s="51">
        <f t="shared" si="7"/>
        <v>0.36363636363636365</v>
      </c>
      <c r="V50" s="51">
        <f t="shared" si="8"/>
        <v>11</v>
      </c>
      <c r="W50" s="51">
        <f t="shared" si="9"/>
        <v>-0.61321553915042959</v>
      </c>
    </row>
    <row r="51" spans="1:23" ht="28.15" customHeight="1" thickBot="1" x14ac:dyDescent="0.35">
      <c r="A51" s="29">
        <v>54</v>
      </c>
      <c r="B51" s="20" t="s">
        <v>80</v>
      </c>
      <c r="C51" s="32" t="s">
        <v>145</v>
      </c>
      <c r="D51" s="22" t="s">
        <v>176</v>
      </c>
      <c r="E51" s="23"/>
      <c r="F51" s="23"/>
      <c r="G51" s="23"/>
      <c r="H51" s="23"/>
      <c r="I51" s="23"/>
      <c r="J51" s="23"/>
      <c r="K51" s="24"/>
      <c r="L51" s="1"/>
      <c r="M51" s="2"/>
      <c r="N51" s="1"/>
      <c r="O51" s="1"/>
      <c r="P51" s="2"/>
      <c r="Q51" s="1"/>
      <c r="R51" s="1"/>
      <c r="S51" s="51" t="e">
        <f t="shared" si="5"/>
        <v>#DIV/0!</v>
      </c>
      <c r="T51" s="51" t="e">
        <f t="shared" si="6"/>
        <v>#DIV/0!</v>
      </c>
      <c r="U51" s="51" t="e">
        <f t="shared" si="7"/>
        <v>#DIV/0!</v>
      </c>
      <c r="V51" s="51" t="e">
        <f t="shared" si="8"/>
        <v>#DIV/0!</v>
      </c>
      <c r="W51" s="51" t="e">
        <f t="shared" si="9"/>
        <v>#DIV/0!</v>
      </c>
    </row>
    <row r="52" spans="1:23" ht="193.9" customHeight="1" thickBot="1" x14ac:dyDescent="0.35">
      <c r="A52" s="29">
        <v>55</v>
      </c>
      <c r="B52" s="20" t="s">
        <v>35</v>
      </c>
      <c r="C52" s="21" t="s">
        <v>146</v>
      </c>
      <c r="D52" s="22" t="s">
        <v>176</v>
      </c>
      <c r="E52" s="30">
        <v>6</v>
      </c>
      <c r="F52" s="23">
        <v>14.666666666666666</v>
      </c>
      <c r="G52" s="30">
        <v>5</v>
      </c>
      <c r="H52" s="30">
        <v>1</v>
      </c>
      <c r="I52" s="23">
        <v>17.600000000000001</v>
      </c>
      <c r="J52" s="30">
        <v>34</v>
      </c>
      <c r="K52" s="31">
        <v>1.863</v>
      </c>
      <c r="L52" s="1">
        <v>8</v>
      </c>
      <c r="M52" s="2">
        <v>29.75</v>
      </c>
      <c r="N52" s="1">
        <v>7</v>
      </c>
      <c r="O52" s="1">
        <v>2</v>
      </c>
      <c r="P52" s="2">
        <v>34</v>
      </c>
      <c r="Q52" s="1">
        <v>31</v>
      </c>
      <c r="R52" s="1">
        <v>10.85</v>
      </c>
      <c r="S52" s="51">
        <f t="shared" si="5"/>
        <v>0.33333333333333331</v>
      </c>
      <c r="T52" s="51">
        <f t="shared" si="6"/>
        <v>1.0284090909090911</v>
      </c>
      <c r="U52" s="51">
        <f t="shared" si="7"/>
        <v>0.4</v>
      </c>
      <c r="V52" s="51">
        <f t="shared" si="8"/>
        <v>-8.8235294117647065E-2</v>
      </c>
      <c r="W52" s="51">
        <f t="shared" si="9"/>
        <v>4.8239398819108965</v>
      </c>
    </row>
    <row r="53" spans="1:23" ht="97.15" customHeight="1" thickBot="1" x14ac:dyDescent="0.35">
      <c r="A53" s="29">
        <v>56</v>
      </c>
      <c r="B53" s="20" t="s">
        <v>36</v>
      </c>
      <c r="C53" s="21" t="s">
        <v>147</v>
      </c>
      <c r="D53" s="22" t="s">
        <v>176</v>
      </c>
      <c r="E53" s="23">
        <v>9</v>
      </c>
      <c r="F53" s="23">
        <v>6.4444444444444446</v>
      </c>
      <c r="G53" s="23">
        <v>8</v>
      </c>
      <c r="H53" s="23">
        <v>2</v>
      </c>
      <c r="I53" s="23">
        <v>7.25</v>
      </c>
      <c r="J53" s="23">
        <v>53</v>
      </c>
      <c r="K53" s="24">
        <v>14.712300000000001</v>
      </c>
      <c r="L53" s="1">
        <v>6</v>
      </c>
      <c r="M53" s="2">
        <v>6</v>
      </c>
      <c r="N53" s="1">
        <v>6</v>
      </c>
      <c r="O53" s="1">
        <v>2</v>
      </c>
      <c r="P53" s="2">
        <v>6</v>
      </c>
      <c r="Q53" s="1">
        <v>51</v>
      </c>
      <c r="R53" s="1">
        <v>6.83</v>
      </c>
      <c r="S53" s="51">
        <f t="shared" si="5"/>
        <v>-0.33333333333333331</v>
      </c>
      <c r="T53" s="51">
        <f t="shared" si="6"/>
        <v>-6.8965517241379337E-2</v>
      </c>
      <c r="U53" s="51">
        <f t="shared" si="7"/>
        <v>-0.25</v>
      </c>
      <c r="V53" s="51">
        <f t="shared" si="8"/>
        <v>-3.7735849056603772E-2</v>
      </c>
      <c r="W53" s="51">
        <f t="shared" si="9"/>
        <v>-0.53576259320432562</v>
      </c>
    </row>
    <row r="54" spans="1:23" ht="83.45" customHeight="1" thickBot="1" x14ac:dyDescent="0.35">
      <c r="A54" s="29">
        <v>62</v>
      </c>
      <c r="B54" s="20" t="s">
        <v>37</v>
      </c>
      <c r="C54" s="21" t="s">
        <v>148</v>
      </c>
      <c r="D54" s="22" t="s">
        <v>176</v>
      </c>
      <c r="E54" s="30">
        <v>5</v>
      </c>
      <c r="F54" s="23">
        <v>15.6</v>
      </c>
      <c r="G54" s="30">
        <v>1</v>
      </c>
      <c r="H54" s="30">
        <v>0</v>
      </c>
      <c r="I54" s="23">
        <v>78</v>
      </c>
      <c r="J54" s="30">
        <v>4</v>
      </c>
      <c r="K54" s="31">
        <v>0</v>
      </c>
      <c r="L54" s="1">
        <v>2</v>
      </c>
      <c r="M54" s="2">
        <v>32.5</v>
      </c>
      <c r="N54" s="1">
        <v>2</v>
      </c>
      <c r="O54" s="1">
        <v>0</v>
      </c>
      <c r="P54" s="2">
        <v>32.5</v>
      </c>
      <c r="Q54" s="1">
        <v>4</v>
      </c>
      <c r="R54" s="1">
        <v>0</v>
      </c>
      <c r="S54" s="51">
        <f t="shared" si="5"/>
        <v>-0.6</v>
      </c>
      <c r="T54" s="51">
        <f t="shared" si="6"/>
        <v>1.0833333333333333</v>
      </c>
      <c r="U54" s="51">
        <f t="shared" si="7"/>
        <v>1</v>
      </c>
      <c r="V54" s="51">
        <f t="shared" si="8"/>
        <v>0</v>
      </c>
      <c r="W54" s="51" t="e">
        <f t="shared" si="9"/>
        <v>#DIV/0!</v>
      </c>
    </row>
    <row r="55" spans="1:23" ht="41.25" thickBot="1" x14ac:dyDescent="0.35">
      <c r="A55" s="29">
        <v>63</v>
      </c>
      <c r="B55" s="20" t="s">
        <v>38</v>
      </c>
      <c r="C55" s="32" t="s">
        <v>118</v>
      </c>
      <c r="D55" s="22" t="s">
        <v>177</v>
      </c>
      <c r="E55" s="23">
        <v>1</v>
      </c>
      <c r="F55" s="23">
        <v>13</v>
      </c>
      <c r="G55" s="23">
        <v>1</v>
      </c>
      <c r="H55" s="23">
        <v>1</v>
      </c>
      <c r="I55" s="23">
        <v>13</v>
      </c>
      <c r="J55" s="23">
        <v>0</v>
      </c>
      <c r="K55" s="24">
        <v>24.361699999999999</v>
      </c>
      <c r="L55" s="1">
        <v>3</v>
      </c>
      <c r="M55" s="2">
        <v>11.333333333333334</v>
      </c>
      <c r="N55" s="1">
        <v>2</v>
      </c>
      <c r="O55" s="1">
        <v>1</v>
      </c>
      <c r="P55" s="2">
        <v>17</v>
      </c>
      <c r="Q55" s="1">
        <v>20</v>
      </c>
      <c r="R55" s="1">
        <v>43.1</v>
      </c>
      <c r="S55" s="51">
        <f t="shared" si="5"/>
        <v>2</v>
      </c>
      <c r="T55" s="51">
        <f t="shared" si="6"/>
        <v>-0.12820512820512817</v>
      </c>
      <c r="U55" s="51">
        <f t="shared" si="7"/>
        <v>1</v>
      </c>
      <c r="V55" s="51" t="e">
        <f t="shared" si="8"/>
        <v>#DIV/0!</v>
      </c>
      <c r="W55" s="51">
        <f t="shared" si="9"/>
        <v>0.76917046018955992</v>
      </c>
    </row>
    <row r="56" spans="1:23" ht="249" customHeight="1" thickBot="1" x14ac:dyDescent="0.35">
      <c r="A56" s="29">
        <v>64</v>
      </c>
      <c r="B56" s="20" t="s">
        <v>39</v>
      </c>
      <c r="C56" s="32" t="s">
        <v>121</v>
      </c>
      <c r="D56" s="22" t="s">
        <v>176</v>
      </c>
      <c r="E56" s="30">
        <v>2</v>
      </c>
      <c r="F56" s="23">
        <v>5</v>
      </c>
      <c r="G56" s="30">
        <v>1</v>
      </c>
      <c r="H56" s="30">
        <v>1</v>
      </c>
      <c r="I56" s="23">
        <v>10</v>
      </c>
      <c r="J56" s="30">
        <v>5</v>
      </c>
      <c r="K56" s="31">
        <v>14.0548</v>
      </c>
      <c r="L56" s="1"/>
      <c r="M56" s="2"/>
      <c r="N56" s="1"/>
      <c r="O56" s="1"/>
      <c r="P56" s="2"/>
      <c r="Q56" s="1"/>
      <c r="R56" s="1"/>
      <c r="S56" s="51">
        <f t="shared" si="5"/>
        <v>-1</v>
      </c>
      <c r="T56" s="51">
        <f t="shared" si="6"/>
        <v>-1</v>
      </c>
      <c r="U56" s="51">
        <f t="shared" si="7"/>
        <v>-1</v>
      </c>
      <c r="V56" s="51">
        <f t="shared" si="8"/>
        <v>-1</v>
      </c>
      <c r="W56" s="51">
        <f t="shared" si="9"/>
        <v>-1</v>
      </c>
    </row>
    <row r="57" spans="1:23" ht="138.6" customHeight="1" thickBot="1" x14ac:dyDescent="0.35">
      <c r="A57" s="29">
        <v>65</v>
      </c>
      <c r="B57" s="20" t="s">
        <v>40</v>
      </c>
      <c r="C57" s="21" t="s">
        <v>149</v>
      </c>
      <c r="D57" s="22" t="s">
        <v>176</v>
      </c>
      <c r="E57" s="23">
        <v>21</v>
      </c>
      <c r="F57" s="23">
        <v>21.571428571428573</v>
      </c>
      <c r="G57" s="23">
        <v>9</v>
      </c>
      <c r="H57" s="23">
        <v>3</v>
      </c>
      <c r="I57" s="23">
        <v>50.333333333333336</v>
      </c>
      <c r="J57" s="23">
        <v>510</v>
      </c>
      <c r="K57" s="24">
        <v>304.23930000000001</v>
      </c>
      <c r="L57" s="1">
        <v>23</v>
      </c>
      <c r="M57" s="2">
        <v>16.652173913043477</v>
      </c>
      <c r="N57" s="1">
        <v>8</v>
      </c>
      <c r="O57" s="1">
        <v>3</v>
      </c>
      <c r="P57" s="2">
        <v>47.875</v>
      </c>
      <c r="Q57" s="1">
        <v>498</v>
      </c>
      <c r="R57" s="1">
        <v>173.34</v>
      </c>
      <c r="S57" s="51">
        <f t="shared" si="5"/>
        <v>9.5238095238095233E-2</v>
      </c>
      <c r="T57" s="51">
        <f t="shared" si="6"/>
        <v>-0.22804491793838194</v>
      </c>
      <c r="U57" s="51">
        <f t="shared" si="7"/>
        <v>-0.1111111111111111</v>
      </c>
      <c r="V57" s="51">
        <f t="shared" si="8"/>
        <v>-2.3529411764705882E-2</v>
      </c>
      <c r="W57" s="51">
        <f t="shared" si="9"/>
        <v>-0.4302511214034479</v>
      </c>
    </row>
    <row r="58" spans="1:23" ht="111" customHeight="1" thickBot="1" x14ac:dyDescent="0.35">
      <c r="A58" s="29">
        <v>67</v>
      </c>
      <c r="B58" s="20" t="s">
        <v>41</v>
      </c>
      <c r="C58" s="32" t="s">
        <v>131</v>
      </c>
      <c r="D58" s="22" t="s">
        <v>177</v>
      </c>
      <c r="E58" s="30">
        <v>31</v>
      </c>
      <c r="F58" s="23">
        <v>14.03225806451613</v>
      </c>
      <c r="G58" s="30">
        <v>11</v>
      </c>
      <c r="H58" s="30">
        <v>4</v>
      </c>
      <c r="I58" s="23">
        <v>39.545454545454547</v>
      </c>
      <c r="J58" s="30">
        <v>108</v>
      </c>
      <c r="K58" s="31">
        <v>30.5426</v>
      </c>
      <c r="L58" s="1">
        <v>32</v>
      </c>
      <c r="M58" s="2">
        <v>13.6875</v>
      </c>
      <c r="N58" s="1">
        <v>15</v>
      </c>
      <c r="O58" s="1">
        <v>6</v>
      </c>
      <c r="P58" s="2">
        <v>29.2</v>
      </c>
      <c r="Q58" s="1">
        <v>124</v>
      </c>
      <c r="R58" s="1">
        <v>38.92</v>
      </c>
      <c r="S58" s="51">
        <f t="shared" si="5"/>
        <v>3.2258064516129031E-2</v>
      </c>
      <c r="T58" s="51">
        <f t="shared" si="6"/>
        <v>-2.4568965517241439E-2</v>
      </c>
      <c r="U58" s="51">
        <f t="shared" si="7"/>
        <v>0.36363636363636365</v>
      </c>
      <c r="V58" s="51">
        <f t="shared" si="8"/>
        <v>0.14814814814814814</v>
      </c>
      <c r="W58" s="51">
        <f t="shared" si="9"/>
        <v>0.27428575170417718</v>
      </c>
    </row>
    <row r="59" spans="1:23" ht="193.9" customHeight="1" thickBot="1" x14ac:dyDescent="0.35">
      <c r="A59" s="29">
        <v>68</v>
      </c>
      <c r="B59" s="20" t="s">
        <v>42</v>
      </c>
      <c r="C59" s="21" t="s">
        <v>150</v>
      </c>
      <c r="D59" s="22" t="s">
        <v>176</v>
      </c>
      <c r="E59" s="23">
        <v>1</v>
      </c>
      <c r="F59" s="23">
        <v>96</v>
      </c>
      <c r="G59" s="23">
        <v>1</v>
      </c>
      <c r="H59" s="23">
        <v>1</v>
      </c>
      <c r="I59" s="23">
        <v>96</v>
      </c>
      <c r="J59" s="23">
        <v>16</v>
      </c>
      <c r="K59" s="24">
        <v>0.65759999999999996</v>
      </c>
      <c r="L59" s="1">
        <v>1</v>
      </c>
      <c r="M59" s="2">
        <v>21</v>
      </c>
      <c r="N59" s="1">
        <v>1</v>
      </c>
      <c r="O59" s="1">
        <v>1</v>
      </c>
      <c r="P59" s="2">
        <v>21</v>
      </c>
      <c r="Q59" s="1">
        <v>2</v>
      </c>
      <c r="R59" s="1">
        <v>1.73</v>
      </c>
      <c r="S59" s="51">
        <f t="shared" si="5"/>
        <v>0</v>
      </c>
      <c r="T59" s="51">
        <f t="shared" si="6"/>
        <v>-0.78125</v>
      </c>
      <c r="U59" s="51">
        <f t="shared" si="7"/>
        <v>0</v>
      </c>
      <c r="V59" s="51">
        <f t="shared" si="8"/>
        <v>-0.875</v>
      </c>
      <c r="W59" s="51">
        <f t="shared" si="9"/>
        <v>1.6307785888077859</v>
      </c>
    </row>
    <row r="60" spans="1:23" ht="42" customHeight="1" thickBot="1" x14ac:dyDescent="0.35">
      <c r="A60" s="29">
        <v>69</v>
      </c>
      <c r="B60" s="20" t="s">
        <v>43</v>
      </c>
      <c r="C60" s="32" t="s">
        <v>151</v>
      </c>
      <c r="D60" s="22" t="s">
        <v>176</v>
      </c>
      <c r="E60" s="23"/>
      <c r="F60" s="23"/>
      <c r="G60" s="23"/>
      <c r="H60" s="23"/>
      <c r="I60" s="23"/>
      <c r="J60" s="23"/>
      <c r="K60" s="24"/>
      <c r="L60" s="1"/>
      <c r="M60" s="2"/>
      <c r="N60" s="1"/>
      <c r="O60" s="1"/>
      <c r="P60" s="2"/>
      <c r="Q60" s="1"/>
      <c r="R60" s="1"/>
      <c r="S60" s="51" t="e">
        <f t="shared" si="5"/>
        <v>#DIV/0!</v>
      </c>
      <c r="T60" s="51" t="e">
        <f t="shared" si="6"/>
        <v>#DIV/0!</v>
      </c>
      <c r="U60" s="51" t="e">
        <f t="shared" si="7"/>
        <v>#DIV/0!</v>
      </c>
      <c r="V60" s="51" t="e">
        <f t="shared" si="8"/>
        <v>#DIV/0!</v>
      </c>
      <c r="W60" s="51" t="e">
        <f t="shared" si="9"/>
        <v>#DIV/0!</v>
      </c>
    </row>
    <row r="61" spans="1:23" ht="55.9" customHeight="1" thickBot="1" x14ac:dyDescent="0.35">
      <c r="A61" s="29">
        <v>71</v>
      </c>
      <c r="B61" s="20" t="s">
        <v>44</v>
      </c>
      <c r="C61" s="32" t="s">
        <v>134</v>
      </c>
      <c r="D61" s="22" t="s">
        <v>176</v>
      </c>
      <c r="E61" s="30">
        <v>4</v>
      </c>
      <c r="F61" s="23">
        <v>32</v>
      </c>
      <c r="G61" s="30">
        <v>4</v>
      </c>
      <c r="H61" s="30">
        <v>1</v>
      </c>
      <c r="I61" s="23">
        <v>32</v>
      </c>
      <c r="J61" s="30">
        <v>15</v>
      </c>
      <c r="K61" s="31">
        <v>0.32879999999999998</v>
      </c>
      <c r="L61" s="1">
        <v>5</v>
      </c>
      <c r="M61" s="2">
        <v>11.8</v>
      </c>
      <c r="N61" s="1">
        <v>3</v>
      </c>
      <c r="O61" s="1">
        <v>1</v>
      </c>
      <c r="P61" s="2">
        <v>19.666666666666668</v>
      </c>
      <c r="Q61" s="1">
        <v>7</v>
      </c>
      <c r="R61" s="1">
        <v>4.96</v>
      </c>
      <c r="S61" s="51">
        <f t="shared" si="5"/>
        <v>0.25</v>
      </c>
      <c r="T61" s="51">
        <f t="shared" si="6"/>
        <v>-0.63124999999999998</v>
      </c>
      <c r="U61" s="51">
        <f t="shared" si="7"/>
        <v>-0.25</v>
      </c>
      <c r="V61" s="51">
        <f t="shared" si="8"/>
        <v>-0.53333333333333333</v>
      </c>
      <c r="W61" s="51">
        <f t="shared" si="9"/>
        <v>14.085158150851582</v>
      </c>
    </row>
    <row r="62" spans="1:23" ht="42" customHeight="1" thickBot="1" x14ac:dyDescent="0.35">
      <c r="A62" s="29">
        <v>73</v>
      </c>
      <c r="B62" s="20" t="s">
        <v>81</v>
      </c>
      <c r="C62" s="32" t="s">
        <v>152</v>
      </c>
      <c r="D62" s="22" t="s">
        <v>176</v>
      </c>
      <c r="E62" s="30"/>
      <c r="F62" s="23"/>
      <c r="G62" s="30"/>
      <c r="H62" s="30"/>
      <c r="I62" s="23"/>
      <c r="J62" s="30"/>
      <c r="K62" s="31"/>
      <c r="L62" s="1"/>
      <c r="M62" s="2"/>
      <c r="N62" s="1"/>
      <c r="O62" s="1"/>
      <c r="P62" s="2"/>
      <c r="Q62" s="1"/>
      <c r="R62" s="1"/>
      <c r="S62" s="51" t="e">
        <f t="shared" si="5"/>
        <v>#DIV/0!</v>
      </c>
      <c r="T62" s="51" t="e">
        <f t="shared" si="6"/>
        <v>#DIV/0!</v>
      </c>
      <c r="U62" s="51" t="e">
        <f t="shared" si="7"/>
        <v>#DIV/0!</v>
      </c>
      <c r="V62" s="51" t="e">
        <f t="shared" si="8"/>
        <v>#DIV/0!</v>
      </c>
      <c r="W62" s="51" t="e">
        <f t="shared" si="9"/>
        <v>#DIV/0!</v>
      </c>
    </row>
    <row r="63" spans="1:23" ht="55.9" customHeight="1" thickBot="1" x14ac:dyDescent="0.35">
      <c r="A63" s="29">
        <v>74</v>
      </c>
      <c r="B63" s="20" t="s">
        <v>188</v>
      </c>
      <c r="C63" s="21" t="s">
        <v>153</v>
      </c>
      <c r="D63" s="22" t="s">
        <v>176</v>
      </c>
      <c r="E63" s="30"/>
      <c r="F63" s="23"/>
      <c r="G63" s="30"/>
      <c r="H63" s="30"/>
      <c r="I63" s="23"/>
      <c r="J63" s="30"/>
      <c r="K63" s="31"/>
      <c r="L63" s="1"/>
      <c r="M63" s="2"/>
      <c r="N63" s="1"/>
      <c r="O63" s="1"/>
      <c r="P63" s="2"/>
      <c r="Q63" s="1"/>
      <c r="R63" s="1"/>
      <c r="S63" s="51" t="e">
        <f t="shared" si="5"/>
        <v>#DIV/0!</v>
      </c>
      <c r="T63" s="51" t="e">
        <f t="shared" si="6"/>
        <v>#DIV/0!</v>
      </c>
      <c r="U63" s="51" t="e">
        <f t="shared" si="7"/>
        <v>#DIV/0!</v>
      </c>
      <c r="V63" s="51" t="e">
        <f t="shared" si="8"/>
        <v>#DIV/0!</v>
      </c>
      <c r="W63" s="51" t="e">
        <f t="shared" si="9"/>
        <v>#DIV/0!</v>
      </c>
    </row>
    <row r="64" spans="1:23" ht="41.25" thickBot="1" x14ac:dyDescent="0.35">
      <c r="A64" s="29">
        <v>75</v>
      </c>
      <c r="B64" s="20" t="s">
        <v>45</v>
      </c>
      <c r="C64" s="32" t="s">
        <v>103</v>
      </c>
      <c r="D64" s="22" t="s">
        <v>176</v>
      </c>
      <c r="E64" s="23">
        <v>1</v>
      </c>
      <c r="F64" s="23">
        <v>15</v>
      </c>
      <c r="G64" s="23">
        <v>1</v>
      </c>
      <c r="H64" s="23">
        <v>1</v>
      </c>
      <c r="I64" s="23">
        <v>15</v>
      </c>
      <c r="J64" s="23">
        <v>0</v>
      </c>
      <c r="K64" s="24">
        <v>0.41099999999999998</v>
      </c>
      <c r="L64" s="1"/>
      <c r="M64" s="2"/>
      <c r="N64" s="1"/>
      <c r="O64" s="1"/>
      <c r="P64" s="2"/>
      <c r="Q64" s="1"/>
      <c r="R64" s="1"/>
      <c r="S64" s="51">
        <f t="shared" si="5"/>
        <v>-1</v>
      </c>
      <c r="T64" s="51">
        <f t="shared" si="6"/>
        <v>-1</v>
      </c>
      <c r="U64" s="51">
        <f t="shared" si="7"/>
        <v>-1</v>
      </c>
      <c r="V64" s="51" t="e">
        <f t="shared" si="8"/>
        <v>#DIV/0!</v>
      </c>
      <c r="W64" s="51">
        <f t="shared" si="9"/>
        <v>-1</v>
      </c>
    </row>
    <row r="65" spans="1:23" ht="180" customHeight="1" thickBot="1" x14ac:dyDescent="0.35">
      <c r="A65" s="29">
        <v>76</v>
      </c>
      <c r="B65" s="20" t="s">
        <v>82</v>
      </c>
      <c r="C65" s="21" t="s">
        <v>154</v>
      </c>
      <c r="D65" s="22" t="s">
        <v>177</v>
      </c>
      <c r="E65" s="23"/>
      <c r="F65" s="23"/>
      <c r="G65" s="23"/>
      <c r="H65" s="23"/>
      <c r="I65" s="23"/>
      <c r="J65" s="23"/>
      <c r="K65" s="24"/>
      <c r="L65" s="1"/>
      <c r="M65" s="2"/>
      <c r="N65" s="1"/>
      <c r="O65" s="1"/>
      <c r="P65" s="2"/>
      <c r="Q65" s="1"/>
      <c r="R65" s="1"/>
      <c r="S65" s="51" t="e">
        <f t="shared" si="5"/>
        <v>#DIV/0!</v>
      </c>
      <c r="T65" s="51" t="e">
        <f t="shared" si="6"/>
        <v>#DIV/0!</v>
      </c>
      <c r="U65" s="51" t="e">
        <f t="shared" si="7"/>
        <v>#DIV/0!</v>
      </c>
      <c r="V65" s="51" t="e">
        <f t="shared" si="8"/>
        <v>#DIV/0!</v>
      </c>
      <c r="W65" s="51" t="e">
        <f t="shared" si="9"/>
        <v>#DIV/0!</v>
      </c>
    </row>
    <row r="66" spans="1:23" ht="138.6" customHeight="1" thickBot="1" x14ac:dyDescent="0.35">
      <c r="A66" s="29">
        <v>77</v>
      </c>
      <c r="B66" s="20" t="s">
        <v>46</v>
      </c>
      <c r="C66" s="32" t="s">
        <v>155</v>
      </c>
      <c r="D66" s="22" t="s">
        <v>176</v>
      </c>
      <c r="E66" s="30">
        <v>44</v>
      </c>
      <c r="F66" s="23">
        <v>17.045454545454547</v>
      </c>
      <c r="G66" s="30">
        <v>12</v>
      </c>
      <c r="H66" s="30">
        <v>2</v>
      </c>
      <c r="I66" s="23">
        <v>62.5</v>
      </c>
      <c r="J66" s="30">
        <v>608</v>
      </c>
      <c r="K66" s="31">
        <v>4.9316000000000004</v>
      </c>
      <c r="L66" s="1">
        <v>48</v>
      </c>
      <c r="M66" s="2">
        <v>17.833333333333332</v>
      </c>
      <c r="N66" s="1">
        <v>13</v>
      </c>
      <c r="O66" s="1">
        <v>4</v>
      </c>
      <c r="P66" s="2">
        <v>65.84615384615384</v>
      </c>
      <c r="Q66" s="1">
        <v>645</v>
      </c>
      <c r="R66" s="1">
        <v>15.62</v>
      </c>
      <c r="S66" s="51">
        <f t="shared" si="5"/>
        <v>9.0909090909090912E-2</v>
      </c>
      <c r="T66" s="51">
        <f t="shared" si="6"/>
        <v>4.6222222222222074E-2</v>
      </c>
      <c r="U66" s="51">
        <f t="shared" si="7"/>
        <v>8.3333333333333329E-2</v>
      </c>
      <c r="V66" s="51">
        <f t="shared" si="8"/>
        <v>6.0855263157894739E-2</v>
      </c>
      <c r="W66" s="51">
        <f t="shared" si="9"/>
        <v>2.1673290615621701</v>
      </c>
    </row>
    <row r="67" spans="1:23" ht="55.9" customHeight="1" thickBot="1" x14ac:dyDescent="0.35">
      <c r="A67" s="29">
        <v>78</v>
      </c>
      <c r="B67" s="20" t="s">
        <v>47</v>
      </c>
      <c r="C67" s="32" t="s">
        <v>156</v>
      </c>
      <c r="D67" s="22" t="s">
        <v>177</v>
      </c>
      <c r="E67" s="23">
        <v>1</v>
      </c>
      <c r="F67" s="23">
        <v>31</v>
      </c>
      <c r="G67" s="23">
        <v>1</v>
      </c>
      <c r="H67" s="23">
        <v>0</v>
      </c>
      <c r="I67" s="23">
        <v>31</v>
      </c>
      <c r="J67" s="23">
        <v>2</v>
      </c>
      <c r="K67" s="24">
        <v>0</v>
      </c>
      <c r="L67" s="1"/>
      <c r="M67" s="2"/>
      <c r="N67" s="1"/>
      <c r="O67" s="1"/>
      <c r="P67" s="2"/>
      <c r="Q67" s="1"/>
      <c r="R67" s="1"/>
      <c r="S67" s="51">
        <f t="shared" ref="S67:S91" si="10">(L67-E67)/E67</f>
        <v>-1</v>
      </c>
      <c r="T67" s="51">
        <f t="shared" ref="T67:T91" si="11">(M67-F67)/F67</f>
        <v>-1</v>
      </c>
      <c r="U67" s="51">
        <f t="shared" ref="U67:U91" si="12">(N67-G67)/G67</f>
        <v>-1</v>
      </c>
      <c r="V67" s="51">
        <f t="shared" ref="V67:V91" si="13">(Q67-J67)/J67</f>
        <v>-1</v>
      </c>
      <c r="W67" s="51" t="e">
        <f t="shared" ref="W67:W91" si="14">(R67-K67)/K67</f>
        <v>#DIV/0!</v>
      </c>
    </row>
    <row r="68" spans="1:23" ht="55.9" customHeight="1" thickBot="1" x14ac:dyDescent="0.35">
      <c r="A68" s="29">
        <v>79</v>
      </c>
      <c r="B68" s="20" t="s">
        <v>83</v>
      </c>
      <c r="C68" s="32" t="s">
        <v>157</v>
      </c>
      <c r="D68" s="22" t="s">
        <v>176</v>
      </c>
      <c r="E68" s="23"/>
      <c r="F68" s="23"/>
      <c r="G68" s="23"/>
      <c r="H68" s="23"/>
      <c r="I68" s="23"/>
      <c r="J68" s="23"/>
      <c r="K68" s="24"/>
      <c r="L68" s="1"/>
      <c r="M68" s="2"/>
      <c r="N68" s="1"/>
      <c r="O68" s="1"/>
      <c r="P68" s="2"/>
      <c r="Q68" s="1"/>
      <c r="R68" s="1"/>
      <c r="S68" s="51" t="e">
        <f t="shared" si="10"/>
        <v>#DIV/0!</v>
      </c>
      <c r="T68" s="51" t="e">
        <f t="shared" si="11"/>
        <v>#DIV/0!</v>
      </c>
      <c r="U68" s="51" t="e">
        <f t="shared" si="12"/>
        <v>#DIV/0!</v>
      </c>
      <c r="V68" s="51" t="e">
        <f t="shared" si="13"/>
        <v>#DIV/0!</v>
      </c>
      <c r="W68" s="51" t="e">
        <f t="shared" si="14"/>
        <v>#DIV/0!</v>
      </c>
    </row>
    <row r="69" spans="1:23" ht="55.9" customHeight="1" thickBot="1" x14ac:dyDescent="0.35">
      <c r="A69" s="29">
        <v>80</v>
      </c>
      <c r="B69" s="20" t="s">
        <v>84</v>
      </c>
      <c r="C69" s="32" t="s">
        <v>134</v>
      </c>
      <c r="D69" s="22" t="s">
        <v>176</v>
      </c>
      <c r="E69" s="23"/>
      <c r="F69" s="23"/>
      <c r="G69" s="23"/>
      <c r="H69" s="23"/>
      <c r="I69" s="23"/>
      <c r="J69" s="23"/>
      <c r="K69" s="24"/>
      <c r="L69" s="1"/>
      <c r="M69" s="2"/>
      <c r="N69" s="1"/>
      <c r="O69" s="1"/>
      <c r="P69" s="2"/>
      <c r="Q69" s="1"/>
      <c r="R69" s="1"/>
      <c r="S69" s="51" t="e">
        <f t="shared" si="10"/>
        <v>#DIV/0!</v>
      </c>
      <c r="T69" s="51" t="e">
        <f t="shared" si="11"/>
        <v>#DIV/0!</v>
      </c>
      <c r="U69" s="51" t="e">
        <f t="shared" si="12"/>
        <v>#DIV/0!</v>
      </c>
      <c r="V69" s="51" t="e">
        <f t="shared" si="13"/>
        <v>#DIV/0!</v>
      </c>
      <c r="W69" s="51" t="e">
        <f t="shared" si="14"/>
        <v>#DIV/0!</v>
      </c>
    </row>
    <row r="70" spans="1:23" ht="42" customHeight="1" thickBot="1" x14ac:dyDescent="0.35">
      <c r="A70" s="29">
        <v>81</v>
      </c>
      <c r="B70" s="20" t="s">
        <v>48</v>
      </c>
      <c r="C70" s="32" t="s">
        <v>124</v>
      </c>
      <c r="D70" s="22" t="s">
        <v>176</v>
      </c>
      <c r="E70" s="30">
        <v>10</v>
      </c>
      <c r="F70" s="23">
        <v>5.0999999999999996</v>
      </c>
      <c r="G70" s="30">
        <v>9</v>
      </c>
      <c r="H70" s="30">
        <v>1</v>
      </c>
      <c r="I70" s="23">
        <v>5.666666666666667</v>
      </c>
      <c r="J70" s="30">
        <v>7</v>
      </c>
      <c r="K70" s="31">
        <v>9.3698999999999995</v>
      </c>
      <c r="L70" s="1">
        <v>10</v>
      </c>
      <c r="M70" s="2">
        <v>5.8</v>
      </c>
      <c r="N70" s="1">
        <v>8</v>
      </c>
      <c r="O70" s="1">
        <v>0</v>
      </c>
      <c r="P70" s="2">
        <v>7.25</v>
      </c>
      <c r="Q70" s="1">
        <v>41</v>
      </c>
      <c r="R70" s="1">
        <v>0</v>
      </c>
      <c r="S70" s="51">
        <f t="shared" si="10"/>
        <v>0</v>
      </c>
      <c r="T70" s="51">
        <f t="shared" si="11"/>
        <v>0.13725490196078435</v>
      </c>
      <c r="U70" s="51">
        <f t="shared" si="12"/>
        <v>-0.1111111111111111</v>
      </c>
      <c r="V70" s="51">
        <f t="shared" si="13"/>
        <v>4.8571428571428568</v>
      </c>
      <c r="W70" s="51">
        <f t="shared" si="14"/>
        <v>-1</v>
      </c>
    </row>
    <row r="71" spans="1:23" ht="42" customHeight="1" thickBot="1" x14ac:dyDescent="0.35">
      <c r="A71" s="29">
        <v>82</v>
      </c>
      <c r="B71" s="20" t="s">
        <v>49</v>
      </c>
      <c r="C71" s="32" t="s">
        <v>158</v>
      </c>
      <c r="D71" s="22" t="s">
        <v>176</v>
      </c>
      <c r="E71" s="23">
        <v>13</v>
      </c>
      <c r="F71" s="23">
        <v>5.6923076923076925</v>
      </c>
      <c r="G71" s="23">
        <v>5</v>
      </c>
      <c r="H71" s="23">
        <v>2</v>
      </c>
      <c r="I71" s="23">
        <v>14.8</v>
      </c>
      <c r="J71" s="23">
        <v>11</v>
      </c>
      <c r="K71" s="24">
        <v>9.6438000000000006</v>
      </c>
      <c r="L71" s="1">
        <v>9</v>
      </c>
      <c r="M71" s="2">
        <v>7.666666666666667</v>
      </c>
      <c r="N71" s="1">
        <v>2</v>
      </c>
      <c r="O71" s="1">
        <v>1</v>
      </c>
      <c r="P71" s="2">
        <v>34.5</v>
      </c>
      <c r="Q71" s="1">
        <v>43</v>
      </c>
      <c r="R71" s="1">
        <v>5.18</v>
      </c>
      <c r="S71" s="51">
        <f t="shared" si="10"/>
        <v>-0.30769230769230771</v>
      </c>
      <c r="T71" s="51">
        <f t="shared" si="11"/>
        <v>0.34684684684684686</v>
      </c>
      <c r="U71" s="51">
        <f t="shared" si="12"/>
        <v>-0.6</v>
      </c>
      <c r="V71" s="51">
        <f t="shared" si="13"/>
        <v>2.9090909090909092</v>
      </c>
      <c r="W71" s="51">
        <f t="shared" si="14"/>
        <v>-0.46286733445322392</v>
      </c>
    </row>
    <row r="72" spans="1:23" ht="180" customHeight="1" thickBot="1" x14ac:dyDescent="0.35">
      <c r="A72" s="29">
        <v>84</v>
      </c>
      <c r="B72" s="20" t="s">
        <v>85</v>
      </c>
      <c r="C72" s="21" t="s">
        <v>159</v>
      </c>
      <c r="D72" s="22" t="s">
        <v>176</v>
      </c>
      <c r="E72" s="23"/>
      <c r="F72" s="23"/>
      <c r="G72" s="23"/>
      <c r="H72" s="23"/>
      <c r="I72" s="23"/>
      <c r="J72" s="23"/>
      <c r="K72" s="24"/>
      <c r="L72" s="1"/>
      <c r="M72" s="2"/>
      <c r="N72" s="1"/>
      <c r="O72" s="1"/>
      <c r="P72" s="2"/>
      <c r="Q72" s="1"/>
      <c r="R72" s="1"/>
      <c r="S72" s="51" t="e">
        <f t="shared" si="10"/>
        <v>#DIV/0!</v>
      </c>
      <c r="T72" s="51" t="e">
        <f t="shared" si="11"/>
        <v>#DIV/0!</v>
      </c>
      <c r="U72" s="51" t="e">
        <f t="shared" si="12"/>
        <v>#DIV/0!</v>
      </c>
      <c r="V72" s="51" t="e">
        <f t="shared" si="13"/>
        <v>#DIV/0!</v>
      </c>
      <c r="W72" s="51" t="e">
        <f t="shared" si="14"/>
        <v>#DIV/0!</v>
      </c>
    </row>
    <row r="73" spans="1:23" ht="166.15" customHeight="1" thickBot="1" x14ac:dyDescent="0.35">
      <c r="A73" s="29">
        <v>85</v>
      </c>
      <c r="B73" s="20" t="s">
        <v>50</v>
      </c>
      <c r="C73" s="32" t="s">
        <v>160</v>
      </c>
      <c r="D73" s="22" t="s">
        <v>176</v>
      </c>
      <c r="E73" s="30">
        <v>2</v>
      </c>
      <c r="F73" s="23">
        <v>7.5</v>
      </c>
      <c r="G73" s="30">
        <v>1</v>
      </c>
      <c r="H73" s="30">
        <v>1</v>
      </c>
      <c r="I73" s="23">
        <v>15</v>
      </c>
      <c r="J73" s="30">
        <v>0</v>
      </c>
      <c r="K73" s="31">
        <v>0.27400000000000002</v>
      </c>
      <c r="L73" s="1">
        <v>1</v>
      </c>
      <c r="M73" s="2">
        <v>5</v>
      </c>
      <c r="N73" s="1">
        <v>1</v>
      </c>
      <c r="O73" s="1">
        <v>1</v>
      </c>
      <c r="P73" s="2">
        <v>5</v>
      </c>
      <c r="Q73" s="1">
        <v>0</v>
      </c>
      <c r="R73" s="1">
        <v>0.14000000000000001</v>
      </c>
      <c r="S73" s="51">
        <f t="shared" si="10"/>
        <v>-0.5</v>
      </c>
      <c r="T73" s="51">
        <f t="shared" si="11"/>
        <v>-0.33333333333333331</v>
      </c>
      <c r="U73" s="51">
        <f t="shared" si="12"/>
        <v>0</v>
      </c>
      <c r="V73" s="51" t="e">
        <f t="shared" si="13"/>
        <v>#DIV/0!</v>
      </c>
      <c r="W73" s="51">
        <f t="shared" si="14"/>
        <v>-0.48905109489051096</v>
      </c>
    </row>
    <row r="74" spans="1:23" ht="42" customHeight="1" thickBot="1" x14ac:dyDescent="0.35">
      <c r="A74" s="29">
        <v>86</v>
      </c>
      <c r="B74" s="20" t="s">
        <v>86</v>
      </c>
      <c r="C74" s="32" t="s">
        <v>160</v>
      </c>
      <c r="D74" s="22" t="s">
        <v>177</v>
      </c>
      <c r="E74" s="30"/>
      <c r="F74" s="23"/>
      <c r="G74" s="30"/>
      <c r="H74" s="30"/>
      <c r="I74" s="23"/>
      <c r="J74" s="30"/>
      <c r="K74" s="31"/>
      <c r="L74" s="1"/>
      <c r="M74" s="2"/>
      <c r="N74" s="1"/>
      <c r="O74" s="1"/>
      <c r="P74" s="2"/>
      <c r="Q74" s="1"/>
      <c r="R74" s="1"/>
      <c r="S74" s="51" t="e">
        <f t="shared" si="10"/>
        <v>#DIV/0!</v>
      </c>
      <c r="T74" s="51" t="e">
        <f t="shared" si="11"/>
        <v>#DIV/0!</v>
      </c>
      <c r="U74" s="51" t="e">
        <f t="shared" si="12"/>
        <v>#DIV/0!</v>
      </c>
      <c r="V74" s="51" t="e">
        <f t="shared" si="13"/>
        <v>#DIV/0!</v>
      </c>
      <c r="W74" s="51" t="e">
        <f t="shared" si="14"/>
        <v>#DIV/0!</v>
      </c>
    </row>
    <row r="75" spans="1:23" ht="41.25" thickBot="1" x14ac:dyDescent="0.35">
      <c r="A75" s="29">
        <v>88</v>
      </c>
      <c r="B75" s="20" t="s">
        <v>87</v>
      </c>
      <c r="C75" s="32" t="s">
        <v>161</v>
      </c>
      <c r="D75" s="22" t="s">
        <v>177</v>
      </c>
      <c r="E75" s="30"/>
      <c r="F75" s="23"/>
      <c r="G75" s="30"/>
      <c r="H75" s="30"/>
      <c r="I75" s="23"/>
      <c r="J75" s="30"/>
      <c r="K75" s="31"/>
      <c r="L75" s="1"/>
      <c r="M75" s="2"/>
      <c r="N75" s="1"/>
      <c r="O75" s="1"/>
      <c r="P75" s="2"/>
      <c r="Q75" s="1"/>
      <c r="R75" s="1"/>
      <c r="S75" s="51" t="e">
        <f t="shared" si="10"/>
        <v>#DIV/0!</v>
      </c>
      <c r="T75" s="51" t="e">
        <f t="shared" si="11"/>
        <v>#DIV/0!</v>
      </c>
      <c r="U75" s="51" t="e">
        <f t="shared" si="12"/>
        <v>#DIV/0!</v>
      </c>
      <c r="V75" s="51" t="e">
        <f t="shared" si="13"/>
        <v>#DIV/0!</v>
      </c>
      <c r="W75" s="51" t="e">
        <f t="shared" si="14"/>
        <v>#DIV/0!</v>
      </c>
    </row>
    <row r="76" spans="1:23" ht="69.599999999999994" customHeight="1" thickBot="1" x14ac:dyDescent="0.35">
      <c r="A76" s="29">
        <v>89</v>
      </c>
      <c r="B76" s="20" t="s">
        <v>88</v>
      </c>
      <c r="C76" s="32" t="s">
        <v>162</v>
      </c>
      <c r="D76" s="22" t="s">
        <v>177</v>
      </c>
      <c r="E76" s="30"/>
      <c r="F76" s="23"/>
      <c r="G76" s="30"/>
      <c r="H76" s="30"/>
      <c r="I76" s="23"/>
      <c r="J76" s="30"/>
      <c r="K76" s="31"/>
      <c r="L76" s="1"/>
      <c r="M76" s="2"/>
      <c r="N76" s="1"/>
      <c r="O76" s="1"/>
      <c r="P76" s="2"/>
      <c r="Q76" s="1"/>
      <c r="R76" s="1"/>
      <c r="S76" s="51" t="e">
        <f t="shared" si="10"/>
        <v>#DIV/0!</v>
      </c>
      <c r="T76" s="51" t="e">
        <f t="shared" si="11"/>
        <v>#DIV/0!</v>
      </c>
      <c r="U76" s="51" t="e">
        <f t="shared" si="12"/>
        <v>#DIV/0!</v>
      </c>
      <c r="V76" s="51" t="e">
        <f t="shared" si="13"/>
        <v>#DIV/0!</v>
      </c>
      <c r="W76" s="51" t="e">
        <f t="shared" si="14"/>
        <v>#DIV/0!</v>
      </c>
    </row>
    <row r="77" spans="1:23" ht="97.15" customHeight="1" thickBot="1" x14ac:dyDescent="0.35">
      <c r="A77" s="29">
        <v>90</v>
      </c>
      <c r="B77" s="20" t="s">
        <v>89</v>
      </c>
      <c r="C77" s="32" t="s">
        <v>163</v>
      </c>
      <c r="D77" s="22" t="s">
        <v>176</v>
      </c>
      <c r="E77" s="30"/>
      <c r="F77" s="23"/>
      <c r="G77" s="30"/>
      <c r="H77" s="30"/>
      <c r="I77" s="23"/>
      <c r="J77" s="30"/>
      <c r="K77" s="31"/>
      <c r="L77" s="1"/>
      <c r="M77" s="2"/>
      <c r="N77" s="1"/>
      <c r="O77" s="1"/>
      <c r="P77" s="2"/>
      <c r="Q77" s="1"/>
      <c r="R77" s="1"/>
      <c r="S77" s="51" t="e">
        <f t="shared" si="10"/>
        <v>#DIV/0!</v>
      </c>
      <c r="T77" s="51" t="e">
        <f t="shared" si="11"/>
        <v>#DIV/0!</v>
      </c>
      <c r="U77" s="51" t="e">
        <f t="shared" si="12"/>
        <v>#DIV/0!</v>
      </c>
      <c r="V77" s="51" t="e">
        <f t="shared" si="13"/>
        <v>#DIV/0!</v>
      </c>
      <c r="W77" s="51" t="e">
        <f t="shared" si="14"/>
        <v>#DIV/0!</v>
      </c>
    </row>
    <row r="78" spans="1:23" ht="41.25" thickBot="1" x14ac:dyDescent="0.35">
      <c r="A78" s="29">
        <v>91</v>
      </c>
      <c r="B78" s="20" t="s">
        <v>51</v>
      </c>
      <c r="C78" s="32" t="s">
        <v>103</v>
      </c>
      <c r="D78" s="22" t="s">
        <v>176</v>
      </c>
      <c r="E78" s="23">
        <v>1</v>
      </c>
      <c r="F78" s="23">
        <v>6</v>
      </c>
      <c r="G78" s="23">
        <v>1</v>
      </c>
      <c r="H78" s="23">
        <v>1</v>
      </c>
      <c r="I78" s="23">
        <v>6</v>
      </c>
      <c r="J78" s="23">
        <v>0</v>
      </c>
      <c r="K78" s="24">
        <v>0.16439999999999999</v>
      </c>
      <c r="L78" s="1"/>
      <c r="M78" s="2"/>
      <c r="N78" s="1"/>
      <c r="O78" s="1"/>
      <c r="P78" s="2"/>
      <c r="Q78" s="1"/>
      <c r="R78" s="1"/>
      <c r="S78" s="51">
        <f t="shared" si="10"/>
        <v>-1</v>
      </c>
      <c r="T78" s="51">
        <f t="shared" si="11"/>
        <v>-1</v>
      </c>
      <c r="U78" s="51">
        <f t="shared" si="12"/>
        <v>-1</v>
      </c>
      <c r="V78" s="51" t="e">
        <f t="shared" si="13"/>
        <v>#DIV/0!</v>
      </c>
      <c r="W78" s="51">
        <f t="shared" si="14"/>
        <v>-1</v>
      </c>
    </row>
    <row r="79" spans="1:23" ht="28.15" customHeight="1" thickBot="1" x14ac:dyDescent="0.35">
      <c r="A79" s="29">
        <v>92</v>
      </c>
      <c r="B79" s="20" t="s">
        <v>90</v>
      </c>
      <c r="C79" s="32" t="s">
        <v>164</v>
      </c>
      <c r="D79" s="22" t="s">
        <v>176</v>
      </c>
      <c r="E79" s="23"/>
      <c r="F79" s="23"/>
      <c r="G79" s="23"/>
      <c r="H79" s="23"/>
      <c r="I79" s="23"/>
      <c r="J79" s="23"/>
      <c r="K79" s="24"/>
      <c r="L79" s="1"/>
      <c r="M79" s="2"/>
      <c r="N79" s="1"/>
      <c r="O79" s="1"/>
      <c r="P79" s="2"/>
      <c r="Q79" s="1"/>
      <c r="R79" s="1"/>
      <c r="S79" s="51" t="e">
        <f t="shared" si="10"/>
        <v>#DIV/0!</v>
      </c>
      <c r="T79" s="51" t="e">
        <f t="shared" si="11"/>
        <v>#DIV/0!</v>
      </c>
      <c r="U79" s="51" t="e">
        <f t="shared" si="12"/>
        <v>#DIV/0!</v>
      </c>
      <c r="V79" s="51" t="e">
        <f t="shared" si="13"/>
        <v>#DIV/0!</v>
      </c>
      <c r="W79" s="51" t="e">
        <f t="shared" si="14"/>
        <v>#DIV/0!</v>
      </c>
    </row>
    <row r="80" spans="1:23" ht="28.15" customHeight="1" thickBot="1" x14ac:dyDescent="0.35">
      <c r="A80" s="29">
        <v>93</v>
      </c>
      <c r="B80" s="20" t="s">
        <v>91</v>
      </c>
      <c r="C80" s="21" t="s">
        <v>165</v>
      </c>
      <c r="D80" s="22" t="s">
        <v>176</v>
      </c>
      <c r="E80" s="23"/>
      <c r="F80" s="23"/>
      <c r="G80" s="23"/>
      <c r="H80" s="23"/>
      <c r="I80" s="23"/>
      <c r="J80" s="23"/>
      <c r="K80" s="24"/>
      <c r="L80" s="1"/>
      <c r="M80" s="2"/>
      <c r="N80" s="1"/>
      <c r="O80" s="1"/>
      <c r="P80" s="2"/>
      <c r="Q80" s="1"/>
      <c r="R80" s="1"/>
      <c r="S80" s="51" t="e">
        <f t="shared" si="10"/>
        <v>#DIV/0!</v>
      </c>
      <c r="T80" s="51" t="e">
        <f t="shared" si="11"/>
        <v>#DIV/0!</v>
      </c>
      <c r="U80" s="51" t="e">
        <f t="shared" si="12"/>
        <v>#DIV/0!</v>
      </c>
      <c r="V80" s="51" t="e">
        <f t="shared" si="13"/>
        <v>#DIV/0!</v>
      </c>
      <c r="W80" s="51" t="e">
        <f t="shared" si="14"/>
        <v>#DIV/0!</v>
      </c>
    </row>
    <row r="81" spans="1:23" ht="28.15" customHeight="1" thickBot="1" x14ac:dyDescent="0.35">
      <c r="A81" s="29">
        <v>94</v>
      </c>
      <c r="B81" s="20" t="s">
        <v>92</v>
      </c>
      <c r="C81" s="21" t="s">
        <v>166</v>
      </c>
      <c r="D81" s="22" t="s">
        <v>176</v>
      </c>
      <c r="E81" s="23"/>
      <c r="F81" s="23"/>
      <c r="G81" s="23"/>
      <c r="H81" s="23"/>
      <c r="I81" s="23"/>
      <c r="J81" s="23"/>
      <c r="K81" s="24"/>
      <c r="L81" s="1">
        <v>1</v>
      </c>
      <c r="M81" s="2">
        <v>32</v>
      </c>
      <c r="N81" s="1">
        <v>1</v>
      </c>
      <c r="O81" s="1">
        <v>0</v>
      </c>
      <c r="P81" s="2">
        <v>32</v>
      </c>
      <c r="Q81" s="1">
        <v>2</v>
      </c>
      <c r="R81" s="1">
        <v>0</v>
      </c>
      <c r="S81" s="51" t="e">
        <f t="shared" si="10"/>
        <v>#DIV/0!</v>
      </c>
      <c r="T81" s="51" t="e">
        <f t="shared" si="11"/>
        <v>#DIV/0!</v>
      </c>
      <c r="U81" s="51" t="e">
        <f t="shared" si="12"/>
        <v>#DIV/0!</v>
      </c>
      <c r="V81" s="51" t="e">
        <f t="shared" si="13"/>
        <v>#DIV/0!</v>
      </c>
      <c r="W81" s="51" t="e">
        <f t="shared" si="14"/>
        <v>#DIV/0!</v>
      </c>
    </row>
    <row r="82" spans="1:23" ht="97.15" customHeight="1" thickBot="1" x14ac:dyDescent="0.35">
      <c r="A82" s="29">
        <v>95</v>
      </c>
      <c r="B82" s="20" t="s">
        <v>93</v>
      </c>
      <c r="C82" s="32" t="s">
        <v>157</v>
      </c>
      <c r="D82" s="22" t="s">
        <v>176</v>
      </c>
      <c r="E82" s="23"/>
      <c r="F82" s="23"/>
      <c r="G82" s="23"/>
      <c r="H82" s="23"/>
      <c r="I82" s="23"/>
      <c r="J82" s="23"/>
      <c r="K82" s="24"/>
      <c r="L82" s="1"/>
      <c r="M82" s="2"/>
      <c r="N82" s="1"/>
      <c r="O82" s="1"/>
      <c r="P82" s="2"/>
      <c r="Q82" s="1"/>
      <c r="R82" s="1"/>
      <c r="S82" s="51" t="e">
        <f t="shared" si="10"/>
        <v>#DIV/0!</v>
      </c>
      <c r="T82" s="51" t="e">
        <f t="shared" si="11"/>
        <v>#DIV/0!</v>
      </c>
      <c r="U82" s="51" t="e">
        <f t="shared" si="12"/>
        <v>#DIV/0!</v>
      </c>
      <c r="V82" s="51" t="e">
        <f t="shared" si="13"/>
        <v>#DIV/0!</v>
      </c>
      <c r="W82" s="51" t="e">
        <f t="shared" si="14"/>
        <v>#DIV/0!</v>
      </c>
    </row>
    <row r="83" spans="1:23" ht="28.15" customHeight="1" thickBot="1" x14ac:dyDescent="0.35">
      <c r="A83" s="29">
        <v>96</v>
      </c>
      <c r="B83" s="20" t="s">
        <v>94</v>
      </c>
      <c r="C83" s="32" t="s">
        <v>164</v>
      </c>
      <c r="D83" s="22" t="s">
        <v>176</v>
      </c>
      <c r="E83" s="23"/>
      <c r="F83" s="23"/>
      <c r="G83" s="23"/>
      <c r="H83" s="23"/>
      <c r="I83" s="23"/>
      <c r="J83" s="23"/>
      <c r="K83" s="24"/>
      <c r="L83" s="1">
        <v>1</v>
      </c>
      <c r="M83" s="2">
        <v>6</v>
      </c>
      <c r="N83" s="1">
        <v>1</v>
      </c>
      <c r="O83" s="1">
        <v>1</v>
      </c>
      <c r="P83" s="2">
        <v>6</v>
      </c>
      <c r="Q83" s="1">
        <v>0</v>
      </c>
      <c r="R83" s="1">
        <v>3.44</v>
      </c>
      <c r="S83" s="51" t="e">
        <f t="shared" si="10"/>
        <v>#DIV/0!</v>
      </c>
      <c r="T83" s="51" t="e">
        <f t="shared" si="11"/>
        <v>#DIV/0!</v>
      </c>
      <c r="U83" s="51" t="e">
        <f t="shared" si="12"/>
        <v>#DIV/0!</v>
      </c>
      <c r="V83" s="51" t="e">
        <f t="shared" si="13"/>
        <v>#DIV/0!</v>
      </c>
      <c r="W83" s="51" t="e">
        <f t="shared" si="14"/>
        <v>#DIV/0!</v>
      </c>
    </row>
    <row r="84" spans="1:23" ht="28.15" customHeight="1" thickBot="1" x14ac:dyDescent="0.35">
      <c r="A84" s="29">
        <v>98</v>
      </c>
      <c r="B84" s="20" t="s">
        <v>95</v>
      </c>
      <c r="C84" s="32" t="s">
        <v>167</v>
      </c>
      <c r="D84" s="22" t="s">
        <v>176</v>
      </c>
      <c r="E84" s="23"/>
      <c r="F84" s="23"/>
      <c r="G84" s="23"/>
      <c r="H84" s="23"/>
      <c r="I84" s="23"/>
      <c r="J84" s="23"/>
      <c r="K84" s="24"/>
      <c r="L84" s="1"/>
      <c r="M84" s="2"/>
      <c r="N84" s="1"/>
      <c r="O84" s="1"/>
      <c r="P84" s="2"/>
      <c r="Q84" s="1"/>
      <c r="R84" s="1"/>
      <c r="S84" s="51" t="e">
        <f t="shared" si="10"/>
        <v>#DIV/0!</v>
      </c>
      <c r="T84" s="51" t="e">
        <f t="shared" si="11"/>
        <v>#DIV/0!</v>
      </c>
      <c r="U84" s="51" t="e">
        <f t="shared" si="12"/>
        <v>#DIV/0!</v>
      </c>
      <c r="V84" s="51" t="e">
        <f t="shared" si="13"/>
        <v>#DIV/0!</v>
      </c>
      <c r="W84" s="51" t="e">
        <f t="shared" si="14"/>
        <v>#DIV/0!</v>
      </c>
    </row>
    <row r="85" spans="1:23" ht="97.15" customHeight="1" thickBot="1" x14ac:dyDescent="0.35">
      <c r="A85" s="29">
        <v>99</v>
      </c>
      <c r="B85" s="20" t="s">
        <v>52</v>
      </c>
      <c r="C85" s="21" t="s">
        <v>168</v>
      </c>
      <c r="D85" s="22" t="s">
        <v>176</v>
      </c>
      <c r="E85" s="30">
        <v>12</v>
      </c>
      <c r="F85" s="23">
        <v>98.583333333333329</v>
      </c>
      <c r="G85" s="30">
        <v>9</v>
      </c>
      <c r="H85" s="30">
        <v>4</v>
      </c>
      <c r="I85" s="23">
        <v>131.44444444444446</v>
      </c>
      <c r="J85" s="30">
        <v>347</v>
      </c>
      <c r="K85" s="31">
        <v>123.6987</v>
      </c>
      <c r="L85" s="1">
        <v>16</v>
      </c>
      <c r="M85" s="2">
        <v>91.5</v>
      </c>
      <c r="N85" s="1">
        <v>12</v>
      </c>
      <c r="O85" s="1">
        <v>5</v>
      </c>
      <c r="P85" s="2">
        <v>122</v>
      </c>
      <c r="Q85" s="1">
        <v>234</v>
      </c>
      <c r="R85" s="1">
        <v>122.34</v>
      </c>
      <c r="S85" s="51">
        <f t="shared" si="10"/>
        <v>0.33333333333333331</v>
      </c>
      <c r="T85" s="51">
        <f t="shared" si="11"/>
        <v>-7.1851225697379492E-2</v>
      </c>
      <c r="U85" s="51">
        <f t="shared" si="12"/>
        <v>0.33333333333333331</v>
      </c>
      <c r="V85" s="51">
        <f t="shared" si="13"/>
        <v>-0.32564841498559077</v>
      </c>
      <c r="W85" s="51">
        <f t="shared" si="14"/>
        <v>-1.0983947284813817E-2</v>
      </c>
    </row>
    <row r="86" spans="1:23" ht="55.9" customHeight="1" thickBot="1" x14ac:dyDescent="0.35">
      <c r="A86" s="29">
        <v>100</v>
      </c>
      <c r="B86" s="20" t="s">
        <v>96</v>
      </c>
      <c r="C86" s="32" t="s">
        <v>169</v>
      </c>
      <c r="D86" s="22" t="s">
        <v>176</v>
      </c>
      <c r="E86" s="30"/>
      <c r="F86" s="23"/>
      <c r="G86" s="30"/>
      <c r="H86" s="30"/>
      <c r="I86" s="23"/>
      <c r="J86" s="30"/>
      <c r="K86" s="31"/>
      <c r="L86" s="1"/>
      <c r="M86" s="2"/>
      <c r="N86" s="1"/>
      <c r="O86" s="1"/>
      <c r="P86" s="2"/>
      <c r="Q86" s="1"/>
      <c r="R86" s="1"/>
      <c r="S86" s="51" t="e">
        <f t="shared" si="10"/>
        <v>#DIV/0!</v>
      </c>
      <c r="T86" s="51" t="e">
        <f t="shared" si="11"/>
        <v>#DIV/0!</v>
      </c>
      <c r="U86" s="51" t="e">
        <f t="shared" si="12"/>
        <v>#DIV/0!</v>
      </c>
      <c r="V86" s="51" t="e">
        <f t="shared" si="13"/>
        <v>#DIV/0!</v>
      </c>
      <c r="W86" s="51" t="e">
        <f t="shared" si="14"/>
        <v>#DIV/0!</v>
      </c>
    </row>
    <row r="87" spans="1:23" ht="69.599999999999994" customHeight="1" thickBot="1" x14ac:dyDescent="0.35">
      <c r="A87" s="29">
        <v>101</v>
      </c>
      <c r="B87" s="20" t="s">
        <v>53</v>
      </c>
      <c r="C87" s="21" t="s">
        <v>170</v>
      </c>
      <c r="D87" s="22" t="s">
        <v>176</v>
      </c>
      <c r="E87" s="23">
        <v>382</v>
      </c>
      <c r="F87" s="23">
        <v>17.036649214659686</v>
      </c>
      <c r="G87" s="23">
        <v>167</v>
      </c>
      <c r="H87" s="23">
        <v>91</v>
      </c>
      <c r="I87" s="23">
        <v>38.970059880239518</v>
      </c>
      <c r="J87" s="23">
        <v>5317</v>
      </c>
      <c r="K87" s="24">
        <v>1339.7662</v>
      </c>
      <c r="L87" s="1">
        <v>275</v>
      </c>
      <c r="M87" s="2">
        <v>18.425454545454546</v>
      </c>
      <c r="N87" s="1">
        <v>134</v>
      </c>
      <c r="O87" s="1">
        <v>76</v>
      </c>
      <c r="P87" s="2">
        <v>37.813432835820898</v>
      </c>
      <c r="Q87" s="1">
        <v>4055</v>
      </c>
      <c r="R87" s="1">
        <v>1066.3599999999999</v>
      </c>
      <c r="S87" s="51">
        <f t="shared" si="10"/>
        <v>-0.28010471204188481</v>
      </c>
      <c r="T87" s="51">
        <f t="shared" si="11"/>
        <v>8.1518690283287704E-2</v>
      </c>
      <c r="U87" s="51">
        <f t="shared" si="12"/>
        <v>-0.19760479041916168</v>
      </c>
      <c r="V87" s="51">
        <f t="shared" si="13"/>
        <v>-0.23735189016362609</v>
      </c>
      <c r="W87" s="51">
        <f t="shared" si="14"/>
        <v>-0.20407008327273826</v>
      </c>
    </row>
    <row r="88" spans="1:23" ht="359.45" customHeight="1" thickBot="1" x14ac:dyDescent="0.35">
      <c r="A88" s="29">
        <v>102</v>
      </c>
      <c r="B88" s="20" t="s">
        <v>54</v>
      </c>
      <c r="C88" s="21" t="s">
        <v>171</v>
      </c>
      <c r="D88" s="22" t="s">
        <v>176</v>
      </c>
      <c r="E88" s="30">
        <v>419</v>
      </c>
      <c r="F88" s="23">
        <v>17.737470167064441</v>
      </c>
      <c r="G88" s="30">
        <v>138</v>
      </c>
      <c r="H88" s="30">
        <v>71</v>
      </c>
      <c r="I88" s="23">
        <v>53.855072463768117</v>
      </c>
      <c r="J88" s="30">
        <v>5205</v>
      </c>
      <c r="K88" s="31">
        <v>1349.6676</v>
      </c>
      <c r="L88" s="1">
        <v>387</v>
      </c>
      <c r="M88" s="2">
        <v>20.002583979328165</v>
      </c>
      <c r="N88" s="1">
        <v>158</v>
      </c>
      <c r="O88" s="1">
        <v>93</v>
      </c>
      <c r="P88" s="2">
        <v>48.993670886075947</v>
      </c>
      <c r="Q88" s="1">
        <v>5103</v>
      </c>
      <c r="R88" s="1">
        <v>1915.96</v>
      </c>
      <c r="S88" s="51">
        <f t="shared" si="10"/>
        <v>-7.6372315035799526E-2</v>
      </c>
      <c r="T88" s="51">
        <f t="shared" si="11"/>
        <v>0.1277021915148682</v>
      </c>
      <c r="U88" s="51">
        <f t="shared" si="12"/>
        <v>0.14492753623188406</v>
      </c>
      <c r="V88" s="51">
        <f t="shared" si="13"/>
        <v>-1.9596541786743516E-2</v>
      </c>
      <c r="W88" s="51">
        <f t="shared" si="14"/>
        <v>0.41957916156541064</v>
      </c>
    </row>
    <row r="89" spans="1:23" ht="111" customHeight="1" thickBot="1" x14ac:dyDescent="0.35">
      <c r="A89" s="29">
        <v>103</v>
      </c>
      <c r="B89" s="20" t="s">
        <v>55</v>
      </c>
      <c r="C89" s="21" t="s">
        <v>172</v>
      </c>
      <c r="D89" s="22" t="s">
        <v>176</v>
      </c>
      <c r="E89" s="23">
        <v>129</v>
      </c>
      <c r="F89" s="23">
        <v>18.364341085271317</v>
      </c>
      <c r="G89" s="23">
        <v>61</v>
      </c>
      <c r="H89" s="23">
        <v>13</v>
      </c>
      <c r="I89" s="23">
        <v>38.83606557377049</v>
      </c>
      <c r="J89" s="23">
        <v>872</v>
      </c>
      <c r="K89" s="24">
        <v>247.50720000000001</v>
      </c>
      <c r="L89" s="1">
        <v>114</v>
      </c>
      <c r="M89" s="2">
        <v>17.210526315789473</v>
      </c>
      <c r="N89" s="1">
        <v>61</v>
      </c>
      <c r="O89" s="1">
        <v>11</v>
      </c>
      <c r="P89" s="2">
        <v>32.16393442622951</v>
      </c>
      <c r="Q89" s="1">
        <v>859</v>
      </c>
      <c r="R89" s="1">
        <v>54.24</v>
      </c>
      <c r="S89" s="51">
        <f t="shared" si="10"/>
        <v>-0.11627906976744186</v>
      </c>
      <c r="T89" s="51">
        <f t="shared" si="11"/>
        <v>-6.2829086223367622E-2</v>
      </c>
      <c r="U89" s="51">
        <f t="shared" si="12"/>
        <v>0</v>
      </c>
      <c r="V89" s="51">
        <f t="shared" si="13"/>
        <v>-1.4908256880733946E-2</v>
      </c>
      <c r="W89" s="51">
        <f t="shared" si="14"/>
        <v>-0.78085485997983084</v>
      </c>
    </row>
    <row r="90" spans="1:23" ht="249" customHeight="1" thickBot="1" x14ac:dyDescent="0.35">
      <c r="A90" s="29">
        <v>104</v>
      </c>
      <c r="B90" s="20" t="s">
        <v>56</v>
      </c>
      <c r="C90" s="32" t="s">
        <v>173</v>
      </c>
      <c r="D90" s="22" t="s">
        <v>176</v>
      </c>
      <c r="E90" s="30">
        <v>27</v>
      </c>
      <c r="F90" s="23">
        <v>36.25925925925926</v>
      </c>
      <c r="G90" s="30">
        <v>13</v>
      </c>
      <c r="H90" s="30">
        <v>3</v>
      </c>
      <c r="I90" s="23">
        <v>75.307692307692307</v>
      </c>
      <c r="J90" s="30">
        <v>1118</v>
      </c>
      <c r="K90" s="31">
        <v>92.0548</v>
      </c>
      <c r="L90" s="1">
        <v>29</v>
      </c>
      <c r="M90" s="2">
        <v>25.206896551724139</v>
      </c>
      <c r="N90" s="1">
        <v>8</v>
      </c>
      <c r="O90" s="1">
        <v>2</v>
      </c>
      <c r="P90" s="2">
        <v>91.375</v>
      </c>
      <c r="Q90" s="1">
        <v>826</v>
      </c>
      <c r="R90" s="1">
        <v>45.26</v>
      </c>
      <c r="S90" s="51">
        <f t="shared" si="10"/>
        <v>7.407407407407407E-2</v>
      </c>
      <c r="T90" s="51">
        <f t="shared" si="11"/>
        <v>-0.30481490613222501</v>
      </c>
      <c r="U90" s="51">
        <f t="shared" si="12"/>
        <v>-0.38461538461538464</v>
      </c>
      <c r="V90" s="51">
        <f t="shared" si="13"/>
        <v>-0.26118067978533094</v>
      </c>
      <c r="W90" s="51">
        <f t="shared" si="14"/>
        <v>-0.50833633878950368</v>
      </c>
    </row>
    <row r="91" spans="1:23" ht="97.15" customHeight="1" thickBot="1" x14ac:dyDescent="0.35">
      <c r="A91" s="29">
        <v>105</v>
      </c>
      <c r="B91" s="33" t="s">
        <v>57</v>
      </c>
      <c r="C91" s="34" t="s">
        <v>174</v>
      </c>
      <c r="D91" s="35" t="s">
        <v>176</v>
      </c>
      <c r="E91" s="23">
        <v>27</v>
      </c>
      <c r="F91" s="23">
        <v>17.666666666666668</v>
      </c>
      <c r="G91" s="23">
        <v>18</v>
      </c>
      <c r="H91" s="23">
        <v>11</v>
      </c>
      <c r="I91" s="23">
        <v>26.5</v>
      </c>
      <c r="J91" s="23">
        <v>17</v>
      </c>
      <c r="K91" s="24">
        <v>22.646799999999999</v>
      </c>
      <c r="L91" s="1">
        <v>37</v>
      </c>
      <c r="M91" s="2">
        <v>12.027027027027026</v>
      </c>
      <c r="N91" s="1">
        <v>20</v>
      </c>
      <c r="O91" s="1">
        <v>13</v>
      </c>
      <c r="P91" s="2">
        <v>22.25</v>
      </c>
      <c r="Q91" s="1">
        <v>13</v>
      </c>
      <c r="R91" s="1">
        <v>5.81</v>
      </c>
      <c r="S91" s="51">
        <f t="shared" si="10"/>
        <v>0.37037037037037035</v>
      </c>
      <c r="T91" s="51">
        <f t="shared" si="11"/>
        <v>-0.31922488526262122</v>
      </c>
      <c r="U91" s="51">
        <f t="shared" si="12"/>
        <v>0.1111111111111111</v>
      </c>
      <c r="V91" s="51">
        <f t="shared" si="13"/>
        <v>-0.23529411764705882</v>
      </c>
      <c r="W91" s="51">
        <f t="shared" si="14"/>
        <v>-0.74345161347298516</v>
      </c>
    </row>
    <row r="92" spans="1:23" x14ac:dyDescent="0.3">
      <c r="A92" s="57"/>
      <c r="B92" s="57" t="s">
        <v>206</v>
      </c>
      <c r="C92" s="57"/>
      <c r="D92" s="57"/>
      <c r="E92" s="58">
        <f>SUM(E3:E91)</f>
        <v>2752</v>
      </c>
      <c r="F92" s="57"/>
      <c r="G92" s="57">
        <f>SUM(G3:G91)</f>
        <v>1039</v>
      </c>
      <c r="H92" s="57">
        <f>SUM(H3:H91)</f>
        <v>483</v>
      </c>
      <c r="I92" s="57"/>
      <c r="J92" s="57">
        <f>SUM(J3:J91)</f>
        <v>38922</v>
      </c>
      <c r="K92" s="57">
        <f>SUM(K3:K91)</f>
        <v>10412.848899999999</v>
      </c>
      <c r="L92" s="57">
        <f>SUM(L3:L91)</f>
        <v>2637</v>
      </c>
      <c r="M92" s="57"/>
      <c r="N92" s="57">
        <f>SUM(N3:N91)</f>
        <v>976</v>
      </c>
      <c r="O92" s="57">
        <f>SUM(O3:O91)</f>
        <v>482</v>
      </c>
      <c r="P92" s="57"/>
      <c r="Q92" s="57">
        <f>SUM(Q3:Q91)</f>
        <v>36038</v>
      </c>
      <c r="R92" s="57">
        <f>SUM(R3:R91)</f>
        <v>11656.33</v>
      </c>
    </row>
    <row r="93" spans="1:23" x14ac:dyDescent="0.3">
      <c r="B93" s="3" t="s">
        <v>211</v>
      </c>
      <c r="F93" s="3">
        <f>AVERAGE(F3:F91)</f>
        <v>34.601476182476581</v>
      </c>
      <c r="I93" s="56">
        <f>AVERAGE(I3:I91)</f>
        <v>58.496702117569455</v>
      </c>
      <c r="M93" s="3">
        <f>AVERAGE(M3:M91)</f>
        <v>35.741451231136409</v>
      </c>
      <c r="P93" s="3">
        <f>AVERAGE(P3:P91)</f>
        <v>60.778250877588704</v>
      </c>
    </row>
  </sheetData>
  <mergeCells count="2">
    <mergeCell ref="L1:R1"/>
    <mergeCell ref="E1:K1"/>
  </mergeCells>
  <hyperlinks>
    <hyperlink ref="C7" r:id="rId1" location="62.09" display="http://www.stat.gov.lt/uploads/klasifik/EVRK/EVRK2red_lt_RIGHT.htm - 62.09"/>
    <hyperlink ref="C8" r:id="rId2" location="96.09" display="http://www.stat.gov.lt/uploads/klasifik/EVRK/EVRK2red_lt_RIGHT.htm - 96.09"/>
    <hyperlink ref="C9" r:id="rId3" location="96.09" display="http://www.stat.gov.lt/uploads/klasifik/EVRK/EVRK2red_lt_RIGHT.htm - 96.09"/>
    <hyperlink ref="C10" r:id="rId4" location="55.20" display="http://www.stat.gov.lt/uploads/klasifik/EVRK/EVRK2red_lt_RIGHT.htm - 55.20"/>
    <hyperlink ref="C11" r:id="rId5" location="13.10" display="http://www.stat.gov.lt/uploads/klasifik/EVRK/EVRK2red_lt_RIGHT.htm - 13.10"/>
    <hyperlink ref="C12" r:id="rId6" location="13.92" display="http://www.stat.gov.lt/uploads/klasifik/EVRK/EVRK2red_lt_RIGHT.htm - 13.92"/>
    <hyperlink ref="C15" r:id="rId7" location="95.23" display="http://www.stat.gov.lt/uploads/klasifik/EVRK/EVRK2red_lt_RIGHT.htm - 95.23"/>
    <hyperlink ref="C18" r:id="rId8" location="23.41" display="http://www.stat.gov.lt/uploads/klasifik/EVRK/EVRK2red_lt_RIGHT.htm - 23.41"/>
    <hyperlink ref="C21" r:id="rId9" location="33.12" display="http://www.stat.gov.lt/uploads/klasifik/EVRK/EVRK2red_lt_RIGHT.htm - 33.12"/>
    <hyperlink ref="C24" r:id="rId10" location="32.13" display="http://www.stat.gov.lt/uploads/klasifik/EVRK/EVRK2red_lt_RIGHT.htm - 32.13"/>
    <hyperlink ref="C26" r:id="rId11" location="32.99" display="http://www.stat.gov.lt/uploads/klasifik/EVRK/EVRK2red_lt_RIGHT.htm - 32.99"/>
    <hyperlink ref="C27" r:id="rId12" location="74.20" display="http://www.stat.gov.lt/uploads/klasifik/EVRK/EVRK2red_lt_RIGHT.htm - 74.20"/>
    <hyperlink ref="C28" r:id="rId13" location="18.14" display="http://www.stat.gov.lt/uploads/klasifik/EVRK/EVRK2red_lt_RIGHT.htm - 18.14"/>
    <hyperlink ref="C30" r:id="rId14" location="90.01" display="http://www.stat.gov.lt/uploads/klasifik/EVRK/EVRK2red_lt_RIGHT.htm - 90.01"/>
    <hyperlink ref="C33" r:id="rId15" location="25.62" display="http://www.stat.gov.lt/uploads/klasifik/EVRK/EVRK2red_lt_RIGHT.htm - 25.62"/>
    <hyperlink ref="C34" r:id="rId16" location="33.14" display="http://www.stat.gov.lt/uploads/klasifik/EVRK/EVRK2red_lt_RIGHT.htm - 33.14"/>
    <hyperlink ref="C35" r:id="rId17" location="96.03" display="http://www.stat.gov.lt/uploads/klasifik/EVRK/EVRK2red_lt_RIGHT.htm - 96.03"/>
    <hyperlink ref="C36" r:id="rId18" location="81.22" display="http://www.stat.gov.lt/uploads/klasifik/EVRK/EVRK2red_lt_RIGHT.htm - 81.22"/>
    <hyperlink ref="C37" r:id="rId19" location="90.03" display="http://www.stat.gov.lt/uploads/klasifik/EVRK/EVRK2red_lt_RIGHT.htm - 90.03"/>
    <hyperlink ref="C38" r:id="rId20" location="23.12" display="http://www.stat.gov.lt/uploads/klasifik/EVRK/EVRK2red_lt_RIGHT.htm - 23.12"/>
    <hyperlink ref="C39" r:id="rId21" location="95.25" display="http://www.stat.gov.lt/uploads/klasifik/EVRK/EVRK2red_lt_RIGHT.htm - 95.25"/>
    <hyperlink ref="C40" r:id="rId22" location="95.29" display="http://www.stat.gov.lt/uploads/klasifik/EVRK/EVRK2red_lt_RIGHT.htm - 95.29"/>
    <hyperlink ref="C50" r:id="rId23" location="10.32" display="http://www.stat.gov.lt/uploads/klasifik/EVRK/EVRK2red_lt_RIGHT.htm - 10.32"/>
    <hyperlink ref="C51" r:id="rId24" location="10.61" display="http://www.stat.gov.lt/uploads/klasifik/EVRK/EVRK2red_lt_RIGHT.htm - 10.61"/>
    <hyperlink ref="C55" r:id="rId25" location="32.13" display="http://www.stat.gov.lt/uploads/klasifik/EVRK/EVRK2red_lt_RIGHT.htm - 32.13"/>
    <hyperlink ref="C56" r:id="rId26" location="74.20" display="http://www.stat.gov.lt/uploads/klasifik/EVRK/EVRK2red_lt_RIGHT.htm - 74.20"/>
    <hyperlink ref="C58" r:id="rId27" location="90.03" display="http://www.stat.gov.lt/uploads/klasifik/EVRK/EVRK2red_lt_RIGHT.htm - 90.03"/>
    <hyperlink ref="C60" r:id="rId28" location="82.92" display="http://www.stat.gov.lt/uploads/klasifik/EVRK/EVRK2red_lt_RIGHT.htm - 82.92"/>
    <hyperlink ref="C61" r:id="rId29" location="95.29" display="http://www.stat.gov.lt/uploads/klasifik/EVRK/EVRK2red_lt_RIGHT.htm - 95.29"/>
    <hyperlink ref="C62" r:id="rId30" location="33.11" display="http://www.stat.gov.lt/uploads/klasifik/EVRK/EVRK2red_lt_RIGHT.htm - 33.11"/>
    <hyperlink ref="C64" r:id="rId31" location="96.09" display="http://www.stat.gov.lt/uploads/klasifik/EVRK/EVRK2red_lt_RIGHT.htm - 96.09"/>
    <hyperlink ref="C66" r:id="rId32" location="85.51" display="http://www.stat.gov.lt/uploads/klasifik/EVRK/EVRK2red_lt_RIGHT.htm - 85.51"/>
    <hyperlink ref="C67" r:id="rId33" location="01.49" display="http://www.stat.gov.lt/uploads/klasifik/EVRK/EVRK2red_lt_RIGHT.htm - 01.49"/>
    <hyperlink ref="C68" r:id="rId34" location="77.29" display="http://www.stat.gov.lt/uploads/klasifik/EVRK/EVRK2red_lt_RIGHT.htm - 77.29"/>
    <hyperlink ref="C69" r:id="rId35" location="95.29" display="http://www.stat.gov.lt/uploads/klasifik/EVRK/EVRK2red_lt_RIGHT.htm - 95.29"/>
    <hyperlink ref="C70" r:id="rId36" location="90.01" display="http://www.stat.gov.lt/uploads/klasifik/EVRK/EVRK2red_lt_RIGHT.htm - 90.01"/>
    <hyperlink ref="C71" r:id="rId37" location="79.90" display="http://www.stat.gov.lt/uploads/klasifik/EVRK/EVRK2red_lt_RIGHT.htm - 79.90"/>
    <hyperlink ref="C73" r:id="rId38" location="02.10" display="http://www.stat.gov.lt/uploads/klasifik/EVRK/EVRK2red_lt_RIGHT.htm - 02.10"/>
    <hyperlink ref="C74" r:id="rId39" location="02.10" display="http://www.stat.gov.lt/uploads/klasifik/EVRK/EVRK2red_lt_RIGHT.htm - 02.10"/>
    <hyperlink ref="C75" r:id="rId40" location="32.12" display="http://www.stat.gov.lt/uploads/klasifik/EVRK/EVRK2red_lt_RIGHT.htm - 32.12"/>
    <hyperlink ref="C76" r:id="rId41" location="13.20" display="http://www.stat.gov.lt/uploads/klasifik/EVRK/EVRK2red_lt_RIGHT.htm - 13.20"/>
    <hyperlink ref="C77" r:id="rId42" location="82.19" display="http://www.stat.gov.lt/uploads/klasifik/EVRK/EVRK2red_lt_RIGHT.htm - 82.19"/>
    <hyperlink ref="C78" r:id="rId43" location="96.09" display="http://www.stat.gov.lt/uploads/klasifik/EVRK/EVRK2red_lt_RIGHT.htm - 96.09"/>
    <hyperlink ref="C79" r:id="rId44" location="81.21" display="http://www.stat.gov.lt/uploads/klasifik/EVRK/EVRK2red_lt_RIGHT.htm - 81.21"/>
    <hyperlink ref="C82" r:id="rId45" location="77.29" display="http://www.stat.gov.lt/uploads/klasifik/EVRK/EVRK2red_lt_RIGHT.htm - 77.29"/>
    <hyperlink ref="C83" r:id="rId46" location="81.21" display="http://www.stat.gov.lt/uploads/klasifik/EVRK/EVRK2red_lt_RIGHT.htm - 81.21"/>
    <hyperlink ref="C84" r:id="rId47" location="93.29" display="http://www.stat.gov.lt/uploads/klasifik/EVRK/EVRK2red_lt_RIGHT.htm - 93.29"/>
    <hyperlink ref="C86" r:id="rId48" location="01.62" display="http://www.stat.gov.lt/uploads/klasifik/EVRK/EVRK2red_lt_RIGHT.htm - 01.62"/>
    <hyperlink ref="C90" r:id="rId49" location="43.22" display="http://www.stat.gov.lt/uploads/klasifik/EVRK/EVRK2red_lt_RIGHT.htm - 43.22"/>
  </hyperlinks>
  <pageMargins left="0.7" right="0.7" top="0.75" bottom="0.75" header="0.3" footer="0.3"/>
  <pageSetup paperSize="9" scale="75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I13"/>
    </sheetView>
  </sheetViews>
  <sheetFormatPr defaultRowHeight="92.25" customHeight="1" x14ac:dyDescent="0.2"/>
  <cols>
    <col min="1" max="1" width="23.42578125" customWidth="1"/>
  </cols>
  <sheetData>
    <row r="1" spans="1:13" ht="92.25" customHeight="1" x14ac:dyDescent="0.2">
      <c r="B1" s="62" t="s">
        <v>61</v>
      </c>
      <c r="C1" s="62"/>
      <c r="D1" s="62" t="s">
        <v>64</v>
      </c>
      <c r="E1" s="62"/>
      <c r="F1" s="62" t="s">
        <v>181</v>
      </c>
      <c r="G1" s="62"/>
      <c r="H1" s="62" t="s">
        <v>182</v>
      </c>
      <c r="I1" s="62"/>
      <c r="J1" s="12" t="s">
        <v>208</v>
      </c>
      <c r="K1" s="12" t="s">
        <v>210</v>
      </c>
      <c r="L1" s="12" t="s">
        <v>208</v>
      </c>
      <c r="M1" s="12" t="s">
        <v>210</v>
      </c>
    </row>
    <row r="2" spans="1:13" ht="92.25" customHeight="1" x14ac:dyDescent="0.2">
      <c r="A2" s="36" t="s">
        <v>199</v>
      </c>
      <c r="B2" s="37" t="s">
        <v>179</v>
      </c>
      <c r="C2" s="38" t="s">
        <v>180</v>
      </c>
      <c r="D2" s="37" t="s">
        <v>179</v>
      </c>
      <c r="E2" s="38" t="s">
        <v>180</v>
      </c>
      <c r="F2" s="37" t="s">
        <v>179</v>
      </c>
      <c r="G2" s="38" t="s">
        <v>180</v>
      </c>
      <c r="H2" s="37" t="s">
        <v>179</v>
      </c>
      <c r="I2" s="38" t="s">
        <v>180</v>
      </c>
      <c r="J2" s="37" t="s">
        <v>207</v>
      </c>
      <c r="K2" s="37" t="s">
        <v>207</v>
      </c>
      <c r="L2" s="38" t="s">
        <v>180</v>
      </c>
      <c r="M2" s="38" t="s">
        <v>180</v>
      </c>
    </row>
    <row r="3" spans="1:13" ht="24.75" customHeight="1" x14ac:dyDescent="0.2">
      <c r="A3" s="39" t="s">
        <v>189</v>
      </c>
      <c r="B3" s="40">
        <v>68</v>
      </c>
      <c r="C3" s="41">
        <v>1493.9666</v>
      </c>
      <c r="D3" s="40">
        <v>66</v>
      </c>
      <c r="E3" s="41">
        <v>1433.8411000000001</v>
      </c>
      <c r="F3" s="42">
        <v>39</v>
      </c>
      <c r="G3" s="43">
        <v>359.49979999999999</v>
      </c>
      <c r="H3" s="40">
        <v>41</v>
      </c>
      <c r="I3" s="41">
        <v>389.26889999999997</v>
      </c>
      <c r="J3" s="54">
        <f>(D3-B3)/B3</f>
        <v>-2.9411764705882353E-2</v>
      </c>
      <c r="K3" s="54">
        <f>(H3-F3)/F3</f>
        <v>5.128205128205128E-2</v>
      </c>
      <c r="L3" s="55">
        <f>(E3-C3)/C3</f>
        <v>-4.0245544980724385E-2</v>
      </c>
      <c r="M3" s="54">
        <f>(I3-G3)/G3</f>
        <v>8.2807000170792816E-2</v>
      </c>
    </row>
    <row r="4" spans="1:13" ht="18.75" customHeight="1" x14ac:dyDescent="0.2">
      <c r="A4" s="45" t="s">
        <v>190</v>
      </c>
      <c r="B4" s="46">
        <v>289</v>
      </c>
      <c r="C4" s="47">
        <v>5626.5819000000001</v>
      </c>
      <c r="D4" s="46">
        <v>283</v>
      </c>
      <c r="E4" s="47">
        <v>5323.8828000000003</v>
      </c>
      <c r="F4" s="48">
        <v>136</v>
      </c>
      <c r="G4" s="49">
        <v>1263.7367999999999</v>
      </c>
      <c r="H4" s="46">
        <v>183</v>
      </c>
      <c r="I4" s="47">
        <v>1527.8495</v>
      </c>
      <c r="J4" s="54">
        <f t="shared" ref="J4:J13" si="0">(D4-B4)/B4</f>
        <v>-2.0761245674740483E-2</v>
      </c>
      <c r="K4" s="54">
        <f t="shared" ref="K4:K13" si="1">(H4-F4)/F4</f>
        <v>0.34558823529411764</v>
      </c>
      <c r="L4" s="55">
        <f t="shared" ref="L4:L13" si="2">(E4-C4)/C4</f>
        <v>-5.3798043888777271E-2</v>
      </c>
      <c r="M4" s="54">
        <f t="shared" ref="M4:M13" si="3">(I4-G4)/G4</f>
        <v>0.20899343914017551</v>
      </c>
    </row>
    <row r="5" spans="1:13" ht="21.75" customHeight="1" x14ac:dyDescent="0.2">
      <c r="A5" s="39" t="s">
        <v>191</v>
      </c>
      <c r="B5" s="40">
        <v>15</v>
      </c>
      <c r="C5" s="41">
        <v>310.553</v>
      </c>
      <c r="D5" s="40">
        <v>11</v>
      </c>
      <c r="E5" s="41">
        <v>514.00530000000003</v>
      </c>
      <c r="F5" s="42">
        <v>9</v>
      </c>
      <c r="G5" s="43">
        <v>169.1011</v>
      </c>
      <c r="H5" s="40">
        <v>9</v>
      </c>
      <c r="I5" s="41">
        <v>161.6</v>
      </c>
      <c r="J5" s="54">
        <f t="shared" si="0"/>
        <v>-0.26666666666666666</v>
      </c>
      <c r="K5" s="54">
        <f t="shared" si="1"/>
        <v>0</v>
      </c>
      <c r="L5" s="55">
        <f t="shared" si="2"/>
        <v>0.65512907619633376</v>
      </c>
      <c r="M5" s="54">
        <f t="shared" si="3"/>
        <v>-4.4358670641409241E-2</v>
      </c>
    </row>
    <row r="6" spans="1:13" ht="17.25" customHeight="1" x14ac:dyDescent="0.2">
      <c r="A6" s="45" t="s">
        <v>192</v>
      </c>
      <c r="B6" s="46">
        <v>14</v>
      </c>
      <c r="C6" s="47">
        <v>413.14800000000002</v>
      </c>
      <c r="D6" s="46">
        <v>17</v>
      </c>
      <c r="E6" s="47">
        <v>421.11250000000001</v>
      </c>
      <c r="F6" s="48">
        <v>11</v>
      </c>
      <c r="G6" s="49">
        <v>117.5067</v>
      </c>
      <c r="H6" s="46">
        <v>12</v>
      </c>
      <c r="I6" s="47">
        <v>153.53440000000001</v>
      </c>
      <c r="J6" s="54">
        <f t="shared" si="0"/>
        <v>0.21428571428571427</v>
      </c>
      <c r="K6" s="54">
        <f t="shared" si="1"/>
        <v>9.0909090909090912E-2</v>
      </c>
      <c r="L6" s="55">
        <f t="shared" si="2"/>
        <v>1.9277595437954403E-2</v>
      </c>
      <c r="M6" s="54">
        <f t="shared" si="3"/>
        <v>0.30660124061011002</v>
      </c>
    </row>
    <row r="7" spans="1:13" ht="19.5" customHeight="1" x14ac:dyDescent="0.2">
      <c r="A7" s="39" t="s">
        <v>193</v>
      </c>
      <c r="B7" s="40">
        <v>7</v>
      </c>
      <c r="C7" s="41">
        <v>71.835400000000007</v>
      </c>
      <c r="D7" s="40">
        <v>3</v>
      </c>
      <c r="E7" s="41">
        <v>80.000100000000003</v>
      </c>
      <c r="F7" s="42">
        <v>2</v>
      </c>
      <c r="G7" s="43">
        <v>2.548</v>
      </c>
      <c r="H7" s="40">
        <v>2</v>
      </c>
      <c r="I7" s="41">
        <v>13.2601</v>
      </c>
      <c r="J7" s="54">
        <f t="shared" si="0"/>
        <v>-0.5714285714285714</v>
      </c>
      <c r="K7" s="54">
        <f t="shared" si="1"/>
        <v>0</v>
      </c>
      <c r="L7" s="55">
        <f t="shared" si="2"/>
        <v>0.11365844694955406</v>
      </c>
      <c r="M7" s="54">
        <f t="shared" si="3"/>
        <v>4.2041208791208788</v>
      </c>
    </row>
    <row r="8" spans="1:13" ht="18" customHeight="1" x14ac:dyDescent="0.2">
      <c r="A8" s="45" t="s">
        <v>194</v>
      </c>
      <c r="B8" s="46">
        <v>40</v>
      </c>
      <c r="C8" s="47">
        <v>1332.6198999999999</v>
      </c>
      <c r="D8" s="46">
        <v>45</v>
      </c>
      <c r="E8" s="47">
        <v>2664.5648000000001</v>
      </c>
      <c r="F8" s="48">
        <v>27</v>
      </c>
      <c r="G8" s="49">
        <v>929.51769999999999</v>
      </c>
      <c r="H8" s="46">
        <v>19</v>
      </c>
      <c r="I8" s="47">
        <v>849.34199999999998</v>
      </c>
      <c r="J8" s="54">
        <f t="shared" si="0"/>
        <v>0.125</v>
      </c>
      <c r="K8" s="54">
        <f t="shared" si="1"/>
        <v>-0.29629629629629628</v>
      </c>
      <c r="L8" s="55">
        <f t="shared" si="2"/>
        <v>0.9994934789732618</v>
      </c>
      <c r="M8" s="54">
        <f t="shared" si="3"/>
        <v>-8.6255162220149229E-2</v>
      </c>
    </row>
    <row r="9" spans="1:13" ht="18.75" customHeight="1" x14ac:dyDescent="0.2">
      <c r="A9" s="39" t="s">
        <v>195</v>
      </c>
      <c r="B9" s="40">
        <v>1</v>
      </c>
      <c r="C9" s="41">
        <v>20.1206</v>
      </c>
      <c r="D9" s="44"/>
      <c r="E9" s="44"/>
      <c r="F9" s="44"/>
      <c r="G9" s="44"/>
      <c r="H9" s="44"/>
      <c r="I9" s="44"/>
      <c r="J9" s="54">
        <f t="shared" si="0"/>
        <v>-1</v>
      </c>
      <c r="K9" s="54" t="s">
        <v>209</v>
      </c>
      <c r="L9" s="55">
        <f t="shared" si="2"/>
        <v>-1</v>
      </c>
      <c r="M9" s="54" t="s">
        <v>209</v>
      </c>
    </row>
    <row r="10" spans="1:13" ht="18.75" customHeight="1" x14ac:dyDescent="0.2">
      <c r="A10" s="45" t="s">
        <v>196</v>
      </c>
      <c r="B10" s="46">
        <v>2</v>
      </c>
      <c r="C10" s="47">
        <v>28.197299999999998</v>
      </c>
      <c r="D10" s="40">
        <v>2</v>
      </c>
      <c r="E10" s="41">
        <v>93.128799999999998</v>
      </c>
      <c r="F10" s="42">
        <v>1</v>
      </c>
      <c r="G10" s="43">
        <v>8.4382999999999999</v>
      </c>
      <c r="H10" s="40">
        <v>1</v>
      </c>
      <c r="I10" s="41">
        <v>1.8741000000000001</v>
      </c>
      <c r="J10" s="54">
        <f t="shared" si="0"/>
        <v>0</v>
      </c>
      <c r="K10" s="54">
        <f t="shared" si="1"/>
        <v>0</v>
      </c>
      <c r="L10" s="55">
        <f t="shared" si="2"/>
        <v>2.3027559376252338</v>
      </c>
      <c r="M10" s="54">
        <f t="shared" si="3"/>
        <v>-0.77790550229311584</v>
      </c>
    </row>
    <row r="11" spans="1:13" ht="21" customHeight="1" x14ac:dyDescent="0.2">
      <c r="A11" s="39" t="s">
        <v>197</v>
      </c>
      <c r="B11" s="40">
        <v>29</v>
      </c>
      <c r="C11" s="41">
        <v>570.73779999999999</v>
      </c>
      <c r="D11" s="46">
        <v>27</v>
      </c>
      <c r="E11" s="47">
        <v>664.18050000000005</v>
      </c>
      <c r="F11" s="48">
        <v>15</v>
      </c>
      <c r="G11" s="49">
        <v>159.87370000000001</v>
      </c>
      <c r="H11" s="46">
        <v>17</v>
      </c>
      <c r="I11" s="47">
        <v>200.1644</v>
      </c>
      <c r="J11" s="54">
        <f t="shared" si="0"/>
        <v>-6.8965517241379309E-2</v>
      </c>
      <c r="K11" s="54">
        <f t="shared" si="1"/>
        <v>0.13333333333333333</v>
      </c>
      <c r="L11" s="55">
        <f t="shared" si="2"/>
        <v>0.16372264111471163</v>
      </c>
      <c r="M11" s="54">
        <f t="shared" si="3"/>
        <v>0.25201580998000284</v>
      </c>
    </row>
    <row r="12" spans="1:13" ht="18.75" customHeight="1" x14ac:dyDescent="0.2">
      <c r="A12" s="45" t="s">
        <v>198</v>
      </c>
      <c r="B12" s="46">
        <v>1</v>
      </c>
      <c r="C12" s="47">
        <v>4.4000000000000004</v>
      </c>
      <c r="D12" s="44"/>
      <c r="E12" s="44"/>
      <c r="F12" s="44"/>
      <c r="G12" s="44"/>
      <c r="H12" s="44"/>
      <c r="I12" s="44"/>
      <c r="J12" s="54" t="s">
        <v>209</v>
      </c>
      <c r="K12" s="54" t="s">
        <v>209</v>
      </c>
      <c r="L12" s="55" t="s">
        <v>209</v>
      </c>
      <c r="M12" s="54" t="s">
        <v>209</v>
      </c>
    </row>
    <row r="13" spans="1:13" ht="27" customHeight="1" x14ac:dyDescent="0.2">
      <c r="A13" s="50" t="s">
        <v>200</v>
      </c>
      <c r="B13" s="46">
        <v>13</v>
      </c>
      <c r="C13" s="47">
        <v>540.6884</v>
      </c>
      <c r="D13" s="46">
        <v>8</v>
      </c>
      <c r="E13" s="47">
        <v>461.60500000000002</v>
      </c>
      <c r="F13" s="48">
        <v>7</v>
      </c>
      <c r="G13" s="49">
        <v>79.337400000000002</v>
      </c>
      <c r="H13" s="46">
        <v>1</v>
      </c>
      <c r="I13" s="47">
        <v>16.843800000000002</v>
      </c>
      <c r="J13" s="54">
        <f t="shared" si="0"/>
        <v>-0.38461538461538464</v>
      </c>
      <c r="K13" s="54">
        <f t="shared" si="1"/>
        <v>-0.8571428571428571</v>
      </c>
      <c r="L13" s="55">
        <f t="shared" si="2"/>
        <v>-0.14626428086861118</v>
      </c>
      <c r="M13" s="54">
        <f t="shared" si="3"/>
        <v>-0.78769407618601062</v>
      </c>
    </row>
    <row r="14" spans="1:13" ht="92.25" customHeight="1" x14ac:dyDescent="0.2">
      <c r="A14" t="s">
        <v>206</v>
      </c>
      <c r="B14" s="53">
        <f>SUM(B3:B13)</f>
        <v>479</v>
      </c>
      <c r="C14" s="53">
        <f t="shared" ref="C14:I14" si="4">SUM(C3:C13)</f>
        <v>10412.848900000001</v>
      </c>
      <c r="D14" s="53">
        <f t="shared" si="4"/>
        <v>462</v>
      </c>
      <c r="E14" s="53">
        <f t="shared" si="4"/>
        <v>11656.320900000002</v>
      </c>
      <c r="F14" s="53">
        <f t="shared" si="4"/>
        <v>247</v>
      </c>
      <c r="G14" s="53">
        <f t="shared" si="4"/>
        <v>3089.5594999999998</v>
      </c>
      <c r="H14" s="53">
        <f t="shared" si="4"/>
        <v>285</v>
      </c>
      <c r="I14" s="53">
        <f t="shared" si="4"/>
        <v>3313.7372000000005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abSelected="1" topLeftCell="B1" workbookViewId="0">
      <selection activeCell="W3" sqref="W3:W91"/>
    </sheetView>
  </sheetViews>
  <sheetFormatPr defaultColWidth="9.140625" defaultRowHeight="13.5" x14ac:dyDescent="0.3"/>
  <cols>
    <col min="1" max="1" width="9.140625" style="3"/>
    <col min="2" max="2" width="15.28515625" style="3" customWidth="1"/>
    <col min="3" max="16384" width="9.140625" style="3"/>
  </cols>
  <sheetData>
    <row r="1" spans="1:23" ht="13.9" customHeight="1" thickBot="1" x14ac:dyDescent="0.35">
      <c r="B1" s="4"/>
      <c r="C1" s="4"/>
      <c r="D1" s="5"/>
      <c r="E1" s="59" t="s">
        <v>183</v>
      </c>
      <c r="F1" s="60"/>
      <c r="G1" s="60"/>
      <c r="H1" s="60"/>
      <c r="I1" s="60"/>
      <c r="J1" s="60"/>
      <c r="K1" s="61"/>
      <c r="L1" s="59" t="s">
        <v>184</v>
      </c>
      <c r="M1" s="60"/>
      <c r="N1" s="60"/>
      <c r="O1" s="60"/>
      <c r="P1" s="60"/>
      <c r="Q1" s="60"/>
      <c r="R1" s="61"/>
    </row>
    <row r="2" spans="1:23" ht="122.25" thickBot="1" x14ac:dyDescent="0.35">
      <c r="A2" s="6" t="s">
        <v>178</v>
      </c>
      <c r="B2" s="7" t="s">
        <v>66</v>
      </c>
      <c r="C2" s="8" t="s">
        <v>97</v>
      </c>
      <c r="D2" s="9" t="s">
        <v>175</v>
      </c>
      <c r="E2" s="14" t="s">
        <v>58</v>
      </c>
      <c r="F2" s="11" t="s">
        <v>62</v>
      </c>
      <c r="G2" s="12" t="s">
        <v>59</v>
      </c>
      <c r="H2" s="12" t="s">
        <v>65</v>
      </c>
      <c r="I2" s="12" t="s">
        <v>63</v>
      </c>
      <c r="J2" s="12" t="s">
        <v>60</v>
      </c>
      <c r="K2" s="13" t="s">
        <v>187</v>
      </c>
      <c r="L2" s="15" t="s">
        <v>58</v>
      </c>
      <c r="M2" s="16" t="s">
        <v>62</v>
      </c>
      <c r="N2" s="17" t="s">
        <v>59</v>
      </c>
      <c r="O2" s="17" t="s">
        <v>65</v>
      </c>
      <c r="P2" s="17" t="s">
        <v>63</v>
      </c>
      <c r="Q2" s="17" t="s">
        <v>60</v>
      </c>
      <c r="R2" s="18" t="s">
        <v>187</v>
      </c>
      <c r="S2" s="13" t="s">
        <v>201</v>
      </c>
      <c r="T2" s="13" t="s">
        <v>202</v>
      </c>
      <c r="U2" s="52" t="s">
        <v>203</v>
      </c>
      <c r="V2" s="52" t="s">
        <v>204</v>
      </c>
      <c r="W2" s="52" t="s">
        <v>205</v>
      </c>
    </row>
    <row r="3" spans="1:23" ht="166.15" customHeight="1" thickBot="1" x14ac:dyDescent="0.35">
      <c r="A3" s="19">
        <v>2</v>
      </c>
      <c r="B3" s="20" t="s">
        <v>0</v>
      </c>
      <c r="C3" s="21" t="s">
        <v>98</v>
      </c>
      <c r="D3" s="22" t="s">
        <v>176</v>
      </c>
      <c r="E3" s="25">
        <v>3</v>
      </c>
      <c r="F3" s="26">
        <v>15.666666666666666</v>
      </c>
      <c r="G3" s="25">
        <v>3</v>
      </c>
      <c r="H3" s="25">
        <v>1</v>
      </c>
      <c r="I3" s="26">
        <v>15.666666666666666</v>
      </c>
      <c r="J3" s="25">
        <v>22</v>
      </c>
      <c r="K3" s="25">
        <v>3.62</v>
      </c>
      <c r="L3" s="27">
        <v>6</v>
      </c>
      <c r="M3" s="27">
        <v>7.5</v>
      </c>
      <c r="N3" s="27">
        <v>5</v>
      </c>
      <c r="O3" s="27">
        <v>4</v>
      </c>
      <c r="P3" s="27">
        <v>9</v>
      </c>
      <c r="Q3" s="27">
        <v>19</v>
      </c>
      <c r="R3" s="28">
        <v>10.547700000000001</v>
      </c>
      <c r="S3" s="51">
        <f t="shared" ref="S3:S34" si="0">(L3-E3)/E3</f>
        <v>1</v>
      </c>
      <c r="T3" s="51">
        <f t="shared" ref="T3:T34" si="1">(M3-F3)/F3</f>
        <v>-0.52127659574468088</v>
      </c>
      <c r="U3" s="51">
        <f t="shared" ref="U3:U34" si="2">(N3-G3)/G3</f>
        <v>0.66666666666666663</v>
      </c>
      <c r="V3" s="51">
        <f t="shared" ref="V3:V34" si="3">(Q3-J3)/J3</f>
        <v>-0.13636363636363635</v>
      </c>
      <c r="W3" s="51">
        <f t="shared" ref="W3:W34" si="4">(R3-K3)/K3</f>
        <v>1.9137292817679559</v>
      </c>
    </row>
    <row r="4" spans="1:23" ht="69.599999999999994" customHeight="1" thickBot="1" x14ac:dyDescent="0.35">
      <c r="A4" s="29">
        <v>3</v>
      </c>
      <c r="B4" s="20" t="s">
        <v>1</v>
      </c>
      <c r="C4" s="21" t="s">
        <v>99</v>
      </c>
      <c r="D4" s="22" t="s">
        <v>2</v>
      </c>
      <c r="E4" s="25">
        <v>11</v>
      </c>
      <c r="F4" s="26">
        <v>6.2727272727272725</v>
      </c>
      <c r="G4" s="25">
        <v>9</v>
      </c>
      <c r="H4" s="25">
        <v>6</v>
      </c>
      <c r="I4" s="26">
        <v>7.666666666666667</v>
      </c>
      <c r="J4" s="25">
        <v>45</v>
      </c>
      <c r="K4" s="25">
        <v>14.66</v>
      </c>
      <c r="L4" s="27">
        <v>13</v>
      </c>
      <c r="M4" s="27">
        <v>7.9230769230769234</v>
      </c>
      <c r="N4" s="27">
        <v>6</v>
      </c>
      <c r="O4" s="27">
        <v>2</v>
      </c>
      <c r="P4" s="27">
        <v>17.166666666666668</v>
      </c>
      <c r="Q4" s="27">
        <v>54.166700000000006</v>
      </c>
      <c r="R4" s="28">
        <v>16.241199999999999</v>
      </c>
      <c r="S4" s="51">
        <f t="shared" si="0"/>
        <v>0.18181818181818182</v>
      </c>
      <c r="T4" s="51">
        <f t="shared" si="1"/>
        <v>0.26309921962095884</v>
      </c>
      <c r="U4" s="51">
        <f t="shared" si="2"/>
        <v>-0.33333333333333331</v>
      </c>
      <c r="V4" s="51">
        <f t="shared" si="3"/>
        <v>0.20370444444444458</v>
      </c>
      <c r="W4" s="51">
        <f t="shared" si="4"/>
        <v>0.10785811732605723</v>
      </c>
    </row>
    <row r="5" spans="1:23" ht="81.75" thickBot="1" x14ac:dyDescent="0.35">
      <c r="A5" s="29">
        <v>4</v>
      </c>
      <c r="B5" s="20" t="s">
        <v>2</v>
      </c>
      <c r="C5" s="21" t="s">
        <v>100</v>
      </c>
      <c r="D5" s="22" t="s">
        <v>2</v>
      </c>
      <c r="E5" s="25">
        <v>230</v>
      </c>
      <c r="F5" s="26">
        <v>16.878260869565217</v>
      </c>
      <c r="G5" s="25">
        <v>114</v>
      </c>
      <c r="H5" s="25">
        <v>69</v>
      </c>
      <c r="I5" s="26">
        <v>34.05263157894737</v>
      </c>
      <c r="J5" s="25">
        <v>1752</v>
      </c>
      <c r="K5" s="25">
        <v>780.99</v>
      </c>
      <c r="L5" s="27">
        <v>198</v>
      </c>
      <c r="M5" s="27">
        <v>18.40909090909091</v>
      </c>
      <c r="N5" s="27">
        <v>100</v>
      </c>
      <c r="O5" s="27">
        <v>62</v>
      </c>
      <c r="P5" s="27">
        <v>36.450000000000003</v>
      </c>
      <c r="Q5" s="27">
        <v>1754.0152</v>
      </c>
      <c r="R5" s="28">
        <v>731.7876</v>
      </c>
      <c r="S5" s="51">
        <f t="shared" si="0"/>
        <v>-0.1391304347826087</v>
      </c>
      <c r="T5" s="51">
        <f t="shared" si="1"/>
        <v>9.0698327947168825E-2</v>
      </c>
      <c r="U5" s="51">
        <f t="shared" si="2"/>
        <v>-0.12280701754385964</v>
      </c>
      <c r="V5" s="51">
        <f t="shared" si="3"/>
        <v>1.1502283105023115E-3</v>
      </c>
      <c r="W5" s="51">
        <f t="shared" si="4"/>
        <v>-6.3000038412783788E-2</v>
      </c>
    </row>
    <row r="6" spans="1:23" ht="152.44999999999999" customHeight="1" thickBot="1" x14ac:dyDescent="0.35">
      <c r="A6" s="29">
        <v>6</v>
      </c>
      <c r="B6" s="20" t="s">
        <v>3</v>
      </c>
      <c r="C6" s="21" t="s">
        <v>101</v>
      </c>
      <c r="D6" s="22" t="s">
        <v>176</v>
      </c>
      <c r="E6" s="25">
        <v>1</v>
      </c>
      <c r="F6" s="26">
        <v>6</v>
      </c>
      <c r="G6" s="25">
        <v>1</v>
      </c>
      <c r="H6" s="25">
        <v>0</v>
      </c>
      <c r="I6" s="26">
        <v>6</v>
      </c>
      <c r="J6" s="25">
        <v>11</v>
      </c>
      <c r="K6" s="25">
        <v>0</v>
      </c>
      <c r="L6" s="27"/>
      <c r="M6" s="27"/>
      <c r="N6" s="27"/>
      <c r="O6" s="27"/>
      <c r="P6" s="27"/>
      <c r="Q6" s="27"/>
      <c r="R6" s="28"/>
      <c r="S6" s="51">
        <f t="shared" si="0"/>
        <v>-1</v>
      </c>
      <c r="T6" s="51">
        <f t="shared" si="1"/>
        <v>-1</v>
      </c>
      <c r="U6" s="51">
        <f t="shared" si="2"/>
        <v>-1</v>
      </c>
      <c r="V6" s="51">
        <f t="shared" si="3"/>
        <v>-1</v>
      </c>
      <c r="W6" s="51" t="e">
        <f t="shared" si="4"/>
        <v>#DIV/0!</v>
      </c>
    </row>
    <row r="7" spans="1:23" ht="97.15" customHeight="1" thickBot="1" x14ac:dyDescent="0.35">
      <c r="A7" s="29">
        <v>7</v>
      </c>
      <c r="B7" s="20" t="s">
        <v>67</v>
      </c>
      <c r="C7" s="32" t="s">
        <v>102</v>
      </c>
      <c r="D7" s="22" t="s">
        <v>176</v>
      </c>
      <c r="E7" s="25"/>
      <c r="F7" s="26"/>
      <c r="G7" s="25"/>
      <c r="H7" s="25"/>
      <c r="I7" s="26"/>
      <c r="J7" s="25"/>
      <c r="K7" s="25"/>
      <c r="L7" s="27"/>
      <c r="M7" s="27"/>
      <c r="N7" s="27"/>
      <c r="O7" s="27"/>
      <c r="P7" s="27"/>
      <c r="Q7" s="27"/>
      <c r="R7" s="28"/>
      <c r="S7" s="51" t="e">
        <f t="shared" si="0"/>
        <v>#DIV/0!</v>
      </c>
      <c r="T7" s="51" t="e">
        <f t="shared" si="1"/>
        <v>#DIV/0!</v>
      </c>
      <c r="U7" s="51" t="e">
        <f t="shared" si="2"/>
        <v>#DIV/0!</v>
      </c>
      <c r="V7" s="51" t="e">
        <f t="shared" si="3"/>
        <v>#DIV/0!</v>
      </c>
      <c r="W7" s="51" t="e">
        <f t="shared" si="4"/>
        <v>#DIV/0!</v>
      </c>
    </row>
    <row r="8" spans="1:23" ht="28.15" customHeight="1" thickBot="1" x14ac:dyDescent="0.35">
      <c r="A8" s="29">
        <v>8</v>
      </c>
      <c r="B8" s="20" t="s">
        <v>68</v>
      </c>
      <c r="C8" s="32" t="s">
        <v>103</v>
      </c>
      <c r="D8" s="22" t="s">
        <v>176</v>
      </c>
      <c r="E8" s="25"/>
      <c r="F8" s="26"/>
      <c r="G8" s="25"/>
      <c r="H8" s="25"/>
      <c r="I8" s="26"/>
      <c r="J8" s="25"/>
      <c r="K8" s="25"/>
      <c r="L8" s="27"/>
      <c r="M8" s="27"/>
      <c r="N8" s="27"/>
      <c r="O8" s="27"/>
      <c r="P8" s="27"/>
      <c r="Q8" s="27"/>
      <c r="R8" s="28"/>
      <c r="S8" s="51" t="e">
        <f t="shared" si="0"/>
        <v>#DIV/0!</v>
      </c>
      <c r="T8" s="51" t="e">
        <f t="shared" si="1"/>
        <v>#DIV/0!</v>
      </c>
      <c r="U8" s="51" t="e">
        <f t="shared" si="2"/>
        <v>#DIV/0!</v>
      </c>
      <c r="V8" s="51" t="e">
        <f t="shared" si="3"/>
        <v>#DIV/0!</v>
      </c>
      <c r="W8" s="51" t="e">
        <f t="shared" si="4"/>
        <v>#DIV/0!</v>
      </c>
    </row>
    <row r="9" spans="1:23" ht="55.9" customHeight="1" thickBot="1" x14ac:dyDescent="0.35">
      <c r="A9" s="29">
        <v>9</v>
      </c>
      <c r="B9" s="20" t="s">
        <v>69</v>
      </c>
      <c r="C9" s="32" t="s">
        <v>103</v>
      </c>
      <c r="D9" s="22" t="s">
        <v>176</v>
      </c>
      <c r="E9" s="25"/>
      <c r="F9" s="26"/>
      <c r="G9" s="25"/>
      <c r="H9" s="25"/>
      <c r="I9" s="26"/>
      <c r="J9" s="25"/>
      <c r="K9" s="25"/>
      <c r="L9" s="27"/>
      <c r="M9" s="27"/>
      <c r="N9" s="27"/>
      <c r="O9" s="27"/>
      <c r="P9" s="27"/>
      <c r="Q9" s="27"/>
      <c r="R9" s="28"/>
      <c r="S9" s="51" t="e">
        <f t="shared" si="0"/>
        <v>#DIV/0!</v>
      </c>
      <c r="T9" s="51" t="e">
        <f t="shared" si="1"/>
        <v>#DIV/0!</v>
      </c>
      <c r="U9" s="51" t="e">
        <f t="shared" si="2"/>
        <v>#DIV/0!</v>
      </c>
      <c r="V9" s="51" t="e">
        <f t="shared" si="3"/>
        <v>#DIV/0!</v>
      </c>
      <c r="W9" s="51" t="e">
        <f t="shared" si="4"/>
        <v>#DIV/0!</v>
      </c>
    </row>
    <row r="10" spans="1:23" ht="97.15" customHeight="1" thickBot="1" x14ac:dyDescent="0.35">
      <c r="A10" s="29">
        <v>10</v>
      </c>
      <c r="B10" s="20" t="s">
        <v>4</v>
      </c>
      <c r="C10" s="32" t="s">
        <v>104</v>
      </c>
      <c r="D10" s="22" t="s">
        <v>176</v>
      </c>
      <c r="E10" s="25">
        <v>5</v>
      </c>
      <c r="F10" s="26">
        <v>4.2</v>
      </c>
      <c r="G10" s="25">
        <v>4</v>
      </c>
      <c r="H10" s="25">
        <v>1</v>
      </c>
      <c r="I10" s="26">
        <v>5.25</v>
      </c>
      <c r="J10" s="25">
        <v>7</v>
      </c>
      <c r="K10" s="25">
        <v>2.58</v>
      </c>
      <c r="L10" s="27">
        <v>5</v>
      </c>
      <c r="M10" s="27">
        <v>4.5999999999999996</v>
      </c>
      <c r="N10" s="27">
        <v>3</v>
      </c>
      <c r="O10" s="27">
        <v>1</v>
      </c>
      <c r="P10" s="27">
        <v>7.666666666666667</v>
      </c>
      <c r="Q10" s="27">
        <v>11</v>
      </c>
      <c r="R10" s="28">
        <v>1.1918</v>
      </c>
      <c r="S10" s="51">
        <f t="shared" si="0"/>
        <v>0</v>
      </c>
      <c r="T10" s="51">
        <f t="shared" si="1"/>
        <v>9.5238095238095108E-2</v>
      </c>
      <c r="U10" s="51">
        <f t="shared" si="2"/>
        <v>-0.25</v>
      </c>
      <c r="V10" s="51">
        <f t="shared" si="3"/>
        <v>0.5714285714285714</v>
      </c>
      <c r="W10" s="51">
        <f t="shared" si="4"/>
        <v>-0.538062015503876</v>
      </c>
    </row>
    <row r="11" spans="1:23" ht="69.599999999999994" customHeight="1" thickBot="1" x14ac:dyDescent="0.35">
      <c r="A11" s="29">
        <v>12</v>
      </c>
      <c r="B11" s="20" t="s">
        <v>70</v>
      </c>
      <c r="C11" s="32" t="s">
        <v>105</v>
      </c>
      <c r="D11" s="22" t="s">
        <v>176</v>
      </c>
      <c r="E11" s="25"/>
      <c r="F11" s="26"/>
      <c r="G11" s="25"/>
      <c r="H11" s="25"/>
      <c r="I11" s="26"/>
      <c r="J11" s="25"/>
      <c r="K11" s="25"/>
      <c r="L11" s="27"/>
      <c r="M11" s="27"/>
      <c r="N11" s="27"/>
      <c r="O11" s="27"/>
      <c r="P11" s="27"/>
      <c r="Q11" s="27"/>
      <c r="R11" s="28"/>
      <c r="S11" s="51" t="e">
        <f t="shared" si="0"/>
        <v>#DIV/0!</v>
      </c>
      <c r="T11" s="51" t="e">
        <f t="shared" si="1"/>
        <v>#DIV/0!</v>
      </c>
      <c r="U11" s="51" t="e">
        <f t="shared" si="2"/>
        <v>#DIV/0!</v>
      </c>
      <c r="V11" s="51" t="e">
        <f t="shared" si="3"/>
        <v>#DIV/0!</v>
      </c>
      <c r="W11" s="51" t="e">
        <f t="shared" si="4"/>
        <v>#DIV/0!</v>
      </c>
    </row>
    <row r="12" spans="1:23" ht="55.9" customHeight="1" thickBot="1" x14ac:dyDescent="0.35">
      <c r="A12" s="29">
        <v>13</v>
      </c>
      <c r="B12" s="20" t="s">
        <v>5</v>
      </c>
      <c r="C12" s="32" t="s">
        <v>106</v>
      </c>
      <c r="D12" s="22" t="s">
        <v>177</v>
      </c>
      <c r="E12" s="25">
        <v>3</v>
      </c>
      <c r="F12" s="26">
        <v>2.6666666666666665</v>
      </c>
      <c r="G12" s="25">
        <v>2</v>
      </c>
      <c r="H12" s="25">
        <v>1</v>
      </c>
      <c r="I12" s="26">
        <v>4</v>
      </c>
      <c r="J12" s="25">
        <v>14</v>
      </c>
      <c r="K12" s="25">
        <v>0.94</v>
      </c>
      <c r="L12" s="27"/>
      <c r="M12" s="27"/>
      <c r="N12" s="27"/>
      <c r="O12" s="27"/>
      <c r="P12" s="27"/>
      <c r="Q12" s="27"/>
      <c r="R12" s="28"/>
      <c r="S12" s="51">
        <f t="shared" si="0"/>
        <v>-1</v>
      </c>
      <c r="T12" s="51">
        <f t="shared" si="1"/>
        <v>-1</v>
      </c>
      <c r="U12" s="51">
        <f t="shared" si="2"/>
        <v>-1</v>
      </c>
      <c r="V12" s="51">
        <f t="shared" si="3"/>
        <v>-1</v>
      </c>
      <c r="W12" s="51">
        <f t="shared" si="4"/>
        <v>-1</v>
      </c>
    </row>
    <row r="13" spans="1:23" ht="135.75" thickBot="1" x14ac:dyDescent="0.35">
      <c r="A13" s="29">
        <v>14</v>
      </c>
      <c r="B13" s="20" t="s">
        <v>6</v>
      </c>
      <c r="C13" s="21" t="s">
        <v>107</v>
      </c>
      <c r="D13" s="22" t="s">
        <v>176</v>
      </c>
      <c r="E13" s="25">
        <v>9</v>
      </c>
      <c r="F13" s="26">
        <v>32.222222222222221</v>
      </c>
      <c r="G13" s="25">
        <v>6</v>
      </c>
      <c r="H13" s="25">
        <v>2</v>
      </c>
      <c r="I13" s="26">
        <v>48.333333333333336</v>
      </c>
      <c r="J13" s="25">
        <v>228</v>
      </c>
      <c r="K13" s="25">
        <v>10.73</v>
      </c>
      <c r="L13" s="27">
        <v>9</v>
      </c>
      <c r="M13" s="27">
        <v>30.222222222222221</v>
      </c>
      <c r="N13" s="27">
        <v>8</v>
      </c>
      <c r="O13" s="27">
        <v>3</v>
      </c>
      <c r="P13" s="27">
        <v>34</v>
      </c>
      <c r="Q13" s="27">
        <v>193.87260000000001</v>
      </c>
      <c r="R13" s="28">
        <v>3.4248000000000003</v>
      </c>
      <c r="S13" s="51">
        <f t="shared" si="0"/>
        <v>0</v>
      </c>
      <c r="T13" s="51">
        <f t="shared" si="1"/>
        <v>-6.2068965517241378E-2</v>
      </c>
      <c r="U13" s="51">
        <f t="shared" si="2"/>
        <v>0.33333333333333331</v>
      </c>
      <c r="V13" s="51">
        <f t="shared" si="3"/>
        <v>-0.14968157894736839</v>
      </c>
      <c r="W13" s="51">
        <f t="shared" si="4"/>
        <v>-0.68082013047530288</v>
      </c>
    </row>
    <row r="14" spans="1:23" ht="138.6" customHeight="1" thickBot="1" x14ac:dyDescent="0.35">
      <c r="A14" s="29">
        <v>15</v>
      </c>
      <c r="B14" s="20" t="s">
        <v>7</v>
      </c>
      <c r="C14" s="21" t="s">
        <v>108</v>
      </c>
      <c r="D14" s="22" t="s">
        <v>176</v>
      </c>
      <c r="E14" s="25"/>
      <c r="F14" s="26"/>
      <c r="G14" s="25"/>
      <c r="H14" s="25"/>
      <c r="I14" s="26"/>
      <c r="J14" s="25"/>
      <c r="K14" s="25"/>
      <c r="L14" s="27"/>
      <c r="M14" s="27"/>
      <c r="N14" s="27"/>
      <c r="O14" s="27"/>
      <c r="P14" s="27"/>
      <c r="Q14" s="27"/>
      <c r="R14" s="28"/>
      <c r="S14" s="51" t="e">
        <f t="shared" si="0"/>
        <v>#DIV/0!</v>
      </c>
      <c r="T14" s="51" t="e">
        <f t="shared" si="1"/>
        <v>#DIV/0!</v>
      </c>
      <c r="U14" s="51" t="e">
        <f t="shared" si="2"/>
        <v>#DIV/0!</v>
      </c>
      <c r="V14" s="51" t="e">
        <f t="shared" si="3"/>
        <v>#DIV/0!</v>
      </c>
      <c r="W14" s="51" t="e">
        <f t="shared" si="4"/>
        <v>#DIV/0!</v>
      </c>
    </row>
    <row r="15" spans="1:23" ht="41.25" thickBot="1" x14ac:dyDescent="0.35">
      <c r="A15" s="29">
        <v>16</v>
      </c>
      <c r="B15" s="20" t="s">
        <v>8</v>
      </c>
      <c r="C15" s="32" t="s">
        <v>109</v>
      </c>
      <c r="D15" s="22" t="s">
        <v>176</v>
      </c>
      <c r="E15" s="25">
        <v>2</v>
      </c>
      <c r="F15" s="26">
        <v>83.5</v>
      </c>
      <c r="G15" s="25">
        <v>2</v>
      </c>
      <c r="H15" s="25">
        <v>1</v>
      </c>
      <c r="I15" s="26">
        <v>83.5</v>
      </c>
      <c r="J15" s="25">
        <v>26</v>
      </c>
      <c r="K15" s="25">
        <v>3.85</v>
      </c>
      <c r="L15" s="27">
        <v>3</v>
      </c>
      <c r="M15" s="27">
        <v>52</v>
      </c>
      <c r="N15" s="27">
        <v>2</v>
      </c>
      <c r="O15" s="27">
        <v>1</v>
      </c>
      <c r="P15" s="27">
        <v>78</v>
      </c>
      <c r="Q15" s="27">
        <v>23.336000000000002</v>
      </c>
      <c r="R15" s="28">
        <v>3.6822000000000004</v>
      </c>
      <c r="S15" s="51">
        <f t="shared" si="0"/>
        <v>0.5</v>
      </c>
      <c r="T15" s="51">
        <f t="shared" si="1"/>
        <v>-0.3772455089820359</v>
      </c>
      <c r="U15" s="51">
        <f t="shared" si="2"/>
        <v>0</v>
      </c>
      <c r="V15" s="51">
        <f t="shared" si="3"/>
        <v>-0.10246153846153838</v>
      </c>
      <c r="W15" s="51">
        <f t="shared" si="4"/>
        <v>-4.358441558441551E-2</v>
      </c>
    </row>
    <row r="16" spans="1:23" ht="180" customHeight="1" thickBot="1" x14ac:dyDescent="0.35">
      <c r="A16" s="29">
        <v>17</v>
      </c>
      <c r="B16" s="20" t="s">
        <v>9</v>
      </c>
      <c r="C16" s="21" t="s">
        <v>110</v>
      </c>
      <c r="D16" s="22" t="s">
        <v>176</v>
      </c>
      <c r="E16" s="25">
        <v>23</v>
      </c>
      <c r="F16" s="26">
        <v>26.608695652173914</v>
      </c>
      <c r="G16" s="25">
        <v>15</v>
      </c>
      <c r="H16" s="25">
        <v>7</v>
      </c>
      <c r="I16" s="26">
        <v>40.799999999999997</v>
      </c>
      <c r="J16" s="25">
        <v>264</v>
      </c>
      <c r="K16" s="25">
        <v>325.83999999999997</v>
      </c>
      <c r="L16" s="27">
        <v>12</v>
      </c>
      <c r="M16" s="27">
        <v>37.75</v>
      </c>
      <c r="N16" s="27">
        <v>8</v>
      </c>
      <c r="O16" s="27">
        <v>6</v>
      </c>
      <c r="P16" s="27">
        <v>56.625</v>
      </c>
      <c r="Q16" s="27">
        <v>121.1824</v>
      </c>
      <c r="R16" s="28">
        <v>475.7149</v>
      </c>
      <c r="S16" s="51">
        <f t="shared" si="0"/>
        <v>-0.47826086956521741</v>
      </c>
      <c r="T16" s="51">
        <f t="shared" si="1"/>
        <v>0.41870915032679734</v>
      </c>
      <c r="U16" s="51">
        <f t="shared" si="2"/>
        <v>-0.46666666666666667</v>
      </c>
      <c r="V16" s="51">
        <f t="shared" si="3"/>
        <v>-0.54097575757575755</v>
      </c>
      <c r="W16" s="51">
        <f t="shared" si="4"/>
        <v>0.45996470660446859</v>
      </c>
    </row>
    <row r="17" spans="1:23" ht="318" customHeight="1" thickBot="1" x14ac:dyDescent="0.35">
      <c r="A17" s="29">
        <v>18</v>
      </c>
      <c r="B17" s="20" t="s">
        <v>10</v>
      </c>
      <c r="C17" s="21" t="s">
        <v>111</v>
      </c>
      <c r="D17" s="22" t="s">
        <v>177</v>
      </c>
      <c r="E17" s="25">
        <v>3</v>
      </c>
      <c r="F17" s="26">
        <v>5</v>
      </c>
      <c r="G17" s="25">
        <v>2</v>
      </c>
      <c r="H17" s="25">
        <v>0</v>
      </c>
      <c r="I17" s="26">
        <v>7.5</v>
      </c>
      <c r="J17" s="25">
        <v>0</v>
      </c>
      <c r="K17" s="25">
        <v>0</v>
      </c>
      <c r="L17" s="27"/>
      <c r="M17" s="27"/>
      <c r="N17" s="27"/>
      <c r="O17" s="27"/>
      <c r="P17" s="27"/>
      <c r="Q17" s="27"/>
      <c r="R17" s="28"/>
      <c r="S17" s="51">
        <f t="shared" si="0"/>
        <v>-1</v>
      </c>
      <c r="T17" s="51">
        <f t="shared" si="1"/>
        <v>-1</v>
      </c>
      <c r="U17" s="51">
        <f t="shared" si="2"/>
        <v>-1</v>
      </c>
      <c r="V17" s="51" t="e">
        <f t="shared" si="3"/>
        <v>#DIV/0!</v>
      </c>
      <c r="W17" s="51" t="e">
        <f t="shared" si="4"/>
        <v>#DIV/0!</v>
      </c>
    </row>
    <row r="18" spans="1:23" ht="111" customHeight="1" thickBot="1" x14ac:dyDescent="0.35">
      <c r="A18" s="29">
        <v>19</v>
      </c>
      <c r="B18" s="20" t="s">
        <v>11</v>
      </c>
      <c r="C18" s="32" t="s">
        <v>112</v>
      </c>
      <c r="D18" s="22" t="s">
        <v>177</v>
      </c>
      <c r="E18" s="25">
        <v>2</v>
      </c>
      <c r="F18" s="26">
        <v>4</v>
      </c>
      <c r="G18" s="25">
        <v>2</v>
      </c>
      <c r="H18" s="25">
        <v>2</v>
      </c>
      <c r="I18" s="26">
        <v>4</v>
      </c>
      <c r="J18" s="25">
        <v>4</v>
      </c>
      <c r="K18" s="25">
        <v>4.08</v>
      </c>
      <c r="L18" s="27">
        <v>3</v>
      </c>
      <c r="M18" s="27">
        <v>8</v>
      </c>
      <c r="N18" s="27">
        <v>3</v>
      </c>
      <c r="O18" s="27">
        <v>1</v>
      </c>
      <c r="P18" s="27">
        <v>8</v>
      </c>
      <c r="Q18" s="27">
        <v>37</v>
      </c>
      <c r="R18" s="28">
        <v>0.32880000000000004</v>
      </c>
      <c r="S18" s="51">
        <f t="shared" si="0"/>
        <v>0.5</v>
      </c>
      <c r="T18" s="51">
        <f t="shared" si="1"/>
        <v>1</v>
      </c>
      <c r="U18" s="51">
        <f t="shared" si="2"/>
        <v>0.5</v>
      </c>
      <c r="V18" s="51">
        <f t="shared" si="3"/>
        <v>8.25</v>
      </c>
      <c r="W18" s="51">
        <f t="shared" si="4"/>
        <v>-0.91941176470588226</v>
      </c>
    </row>
    <row r="19" spans="1:23" ht="331.9" customHeight="1" thickBot="1" x14ac:dyDescent="0.35">
      <c r="A19" s="29">
        <v>20</v>
      </c>
      <c r="B19" s="20" t="s">
        <v>12</v>
      </c>
      <c r="C19" s="21" t="s">
        <v>113</v>
      </c>
      <c r="D19" s="22" t="s">
        <v>176</v>
      </c>
      <c r="E19" s="25">
        <v>6</v>
      </c>
      <c r="F19" s="26">
        <v>36.833333333333336</v>
      </c>
      <c r="G19" s="25">
        <v>6</v>
      </c>
      <c r="H19" s="25">
        <v>3</v>
      </c>
      <c r="I19" s="26">
        <v>36.833333333333336</v>
      </c>
      <c r="J19" s="25">
        <v>129</v>
      </c>
      <c r="K19" s="25">
        <v>41.81</v>
      </c>
      <c r="L19" s="27">
        <v>11</v>
      </c>
      <c r="M19" s="27">
        <v>27.363636363636363</v>
      </c>
      <c r="N19" s="27">
        <v>11</v>
      </c>
      <c r="O19" s="27">
        <v>6</v>
      </c>
      <c r="P19" s="27">
        <v>27.363636363636363</v>
      </c>
      <c r="Q19" s="27">
        <v>170.678</v>
      </c>
      <c r="R19" s="28">
        <v>60.219000000000001</v>
      </c>
      <c r="S19" s="51">
        <f t="shared" si="0"/>
        <v>0.83333333333333337</v>
      </c>
      <c r="T19" s="51">
        <f t="shared" si="1"/>
        <v>-0.25709584533113949</v>
      </c>
      <c r="U19" s="51">
        <f t="shared" si="2"/>
        <v>0.83333333333333337</v>
      </c>
      <c r="V19" s="51">
        <f t="shared" si="3"/>
        <v>0.32308527131782944</v>
      </c>
      <c r="W19" s="51">
        <f t="shared" si="4"/>
        <v>0.4403013633102128</v>
      </c>
    </row>
    <row r="20" spans="1:23" ht="166.15" customHeight="1" thickBot="1" x14ac:dyDescent="0.35">
      <c r="A20" s="29">
        <v>21</v>
      </c>
      <c r="B20" s="20" t="s">
        <v>13</v>
      </c>
      <c r="C20" s="21" t="s">
        <v>114</v>
      </c>
      <c r="D20" s="22" t="s">
        <v>176</v>
      </c>
      <c r="E20" s="25">
        <v>3</v>
      </c>
      <c r="F20" s="26">
        <v>47</v>
      </c>
      <c r="G20" s="25">
        <v>3</v>
      </c>
      <c r="H20" s="25">
        <v>2</v>
      </c>
      <c r="I20" s="26">
        <v>47</v>
      </c>
      <c r="J20" s="25">
        <v>159</v>
      </c>
      <c r="K20" s="25">
        <v>73.790000000000006</v>
      </c>
      <c r="L20" s="27">
        <v>3</v>
      </c>
      <c r="M20" s="27">
        <v>31.666666666666668</v>
      </c>
      <c r="N20" s="27">
        <v>2</v>
      </c>
      <c r="O20" s="27">
        <v>1</v>
      </c>
      <c r="P20" s="27">
        <v>47.5</v>
      </c>
      <c r="Q20" s="27">
        <v>165.30460000000002</v>
      </c>
      <c r="R20" s="28">
        <v>1.3698000000000001</v>
      </c>
      <c r="S20" s="51">
        <f t="shared" si="0"/>
        <v>0</v>
      </c>
      <c r="T20" s="51">
        <f t="shared" si="1"/>
        <v>-0.32624113475177302</v>
      </c>
      <c r="U20" s="51">
        <f t="shared" si="2"/>
        <v>-0.33333333333333331</v>
      </c>
      <c r="V20" s="51">
        <f t="shared" si="3"/>
        <v>3.9651572327044166E-2</v>
      </c>
      <c r="W20" s="51">
        <f t="shared" si="4"/>
        <v>-0.98143650901206125</v>
      </c>
    </row>
    <row r="21" spans="1:23" ht="138.6" customHeight="1" thickBot="1" x14ac:dyDescent="0.35">
      <c r="A21" s="29">
        <v>22</v>
      </c>
      <c r="B21" s="20" t="s">
        <v>14</v>
      </c>
      <c r="C21" s="32" t="s">
        <v>115</v>
      </c>
      <c r="D21" s="22" t="s">
        <v>176</v>
      </c>
      <c r="E21" s="25">
        <v>1</v>
      </c>
      <c r="F21" s="26">
        <v>83</v>
      </c>
      <c r="G21" s="25">
        <v>1</v>
      </c>
      <c r="H21" s="25">
        <v>0</v>
      </c>
      <c r="I21" s="26">
        <v>83</v>
      </c>
      <c r="J21" s="25">
        <v>23</v>
      </c>
      <c r="K21" s="25">
        <v>0</v>
      </c>
      <c r="L21" s="27">
        <v>1</v>
      </c>
      <c r="M21" s="27">
        <v>52</v>
      </c>
      <c r="N21" s="27">
        <v>1</v>
      </c>
      <c r="O21" s="27">
        <v>0</v>
      </c>
      <c r="P21" s="27">
        <v>52</v>
      </c>
      <c r="Q21" s="27">
        <v>14.253900000000002</v>
      </c>
      <c r="R21" s="28">
        <v>0</v>
      </c>
      <c r="S21" s="51">
        <f t="shared" si="0"/>
        <v>0</v>
      </c>
      <c r="T21" s="51">
        <f t="shared" si="1"/>
        <v>-0.37349397590361444</v>
      </c>
      <c r="U21" s="51">
        <f t="shared" si="2"/>
        <v>0</v>
      </c>
      <c r="V21" s="51">
        <f t="shared" si="3"/>
        <v>-0.38026521739130426</v>
      </c>
      <c r="W21" s="51" t="e">
        <f t="shared" si="4"/>
        <v>#DIV/0!</v>
      </c>
    </row>
    <row r="22" spans="1:23" ht="69.599999999999994" customHeight="1" thickBot="1" x14ac:dyDescent="0.35">
      <c r="A22" s="29">
        <v>23</v>
      </c>
      <c r="B22" s="20" t="s">
        <v>15</v>
      </c>
      <c r="C22" s="21" t="s">
        <v>116</v>
      </c>
      <c r="D22" s="22" t="s">
        <v>176</v>
      </c>
      <c r="E22" s="25">
        <v>1</v>
      </c>
      <c r="F22" s="26">
        <v>83</v>
      </c>
      <c r="G22" s="25">
        <v>1</v>
      </c>
      <c r="H22" s="25">
        <v>0</v>
      </c>
      <c r="I22" s="26">
        <v>83</v>
      </c>
      <c r="J22" s="25">
        <v>14</v>
      </c>
      <c r="K22" s="25">
        <v>0</v>
      </c>
      <c r="L22" s="27">
        <v>3</v>
      </c>
      <c r="M22" s="27">
        <v>5.333333333333333</v>
      </c>
      <c r="N22" s="27">
        <v>3</v>
      </c>
      <c r="O22" s="27">
        <v>2</v>
      </c>
      <c r="P22" s="27">
        <v>5.333333333333333</v>
      </c>
      <c r="Q22" s="27">
        <v>1.9231</v>
      </c>
      <c r="R22" s="28">
        <v>0.82190000000000007</v>
      </c>
      <c r="S22" s="51">
        <f t="shared" si="0"/>
        <v>2</v>
      </c>
      <c r="T22" s="51">
        <f t="shared" si="1"/>
        <v>-0.93574297188755029</v>
      </c>
      <c r="U22" s="51">
        <f t="shared" si="2"/>
        <v>2</v>
      </c>
      <c r="V22" s="51">
        <f t="shared" si="3"/>
        <v>-0.86263571428571428</v>
      </c>
      <c r="W22" s="51" t="e">
        <f t="shared" si="4"/>
        <v>#DIV/0!</v>
      </c>
    </row>
    <row r="23" spans="1:23" ht="55.9" customHeight="1" thickBot="1" x14ac:dyDescent="0.35">
      <c r="A23" s="29">
        <v>24</v>
      </c>
      <c r="B23" s="20" t="s">
        <v>16</v>
      </c>
      <c r="C23" s="21" t="s">
        <v>117</v>
      </c>
      <c r="D23" s="22" t="s">
        <v>176</v>
      </c>
      <c r="E23" s="25">
        <v>3</v>
      </c>
      <c r="F23" s="26">
        <v>31.666666666666668</v>
      </c>
      <c r="G23" s="25">
        <v>3</v>
      </c>
      <c r="H23" s="25">
        <v>1</v>
      </c>
      <c r="I23" s="26">
        <v>31.666666666666668</v>
      </c>
      <c r="J23" s="25">
        <v>40</v>
      </c>
      <c r="K23" s="25">
        <v>1.97</v>
      </c>
      <c r="L23" s="27">
        <v>2</v>
      </c>
      <c r="M23" s="27">
        <v>43</v>
      </c>
      <c r="N23" s="27">
        <v>2</v>
      </c>
      <c r="O23" s="27">
        <v>0</v>
      </c>
      <c r="P23" s="27">
        <v>43</v>
      </c>
      <c r="Q23" s="27">
        <v>37.4375</v>
      </c>
      <c r="R23" s="28">
        <v>0</v>
      </c>
      <c r="S23" s="51">
        <f t="shared" si="0"/>
        <v>-0.33333333333333331</v>
      </c>
      <c r="T23" s="51">
        <f t="shared" si="1"/>
        <v>0.35789473684210521</v>
      </c>
      <c r="U23" s="51">
        <f t="shared" si="2"/>
        <v>-0.33333333333333331</v>
      </c>
      <c r="V23" s="51">
        <f t="shared" si="3"/>
        <v>-6.4062499999999994E-2</v>
      </c>
      <c r="W23" s="51">
        <f t="shared" si="4"/>
        <v>-1</v>
      </c>
    </row>
    <row r="24" spans="1:23" ht="69.599999999999994" customHeight="1" thickBot="1" x14ac:dyDescent="0.35">
      <c r="A24" s="29">
        <v>25</v>
      </c>
      <c r="B24" s="20" t="s">
        <v>71</v>
      </c>
      <c r="C24" s="32" t="s">
        <v>118</v>
      </c>
      <c r="D24" s="22" t="s">
        <v>177</v>
      </c>
      <c r="E24" s="25"/>
      <c r="F24" s="26"/>
      <c r="G24" s="25"/>
      <c r="H24" s="25"/>
      <c r="I24" s="26"/>
      <c r="J24" s="25"/>
      <c r="K24" s="25"/>
      <c r="L24" s="27"/>
      <c r="M24" s="27"/>
      <c r="N24" s="27"/>
      <c r="O24" s="27"/>
      <c r="P24" s="27"/>
      <c r="Q24" s="27"/>
      <c r="R24" s="28"/>
      <c r="S24" s="51" t="e">
        <f t="shared" si="0"/>
        <v>#DIV/0!</v>
      </c>
      <c r="T24" s="51" t="e">
        <f t="shared" si="1"/>
        <v>#DIV/0!</v>
      </c>
      <c r="U24" s="51" t="e">
        <f t="shared" si="2"/>
        <v>#DIV/0!</v>
      </c>
      <c r="V24" s="51" t="e">
        <f t="shared" si="3"/>
        <v>#DIV/0!</v>
      </c>
      <c r="W24" s="51" t="e">
        <f t="shared" si="4"/>
        <v>#DIV/0!</v>
      </c>
    </row>
    <row r="25" spans="1:23" ht="97.15" customHeight="1" thickBot="1" x14ac:dyDescent="0.35">
      <c r="A25" s="29">
        <v>26</v>
      </c>
      <c r="B25" s="20" t="s">
        <v>72</v>
      </c>
      <c r="C25" s="21" t="s">
        <v>119</v>
      </c>
      <c r="D25" s="22" t="s">
        <v>176</v>
      </c>
      <c r="E25" s="25"/>
      <c r="F25" s="26"/>
      <c r="G25" s="25"/>
      <c r="H25" s="25"/>
      <c r="I25" s="26"/>
      <c r="J25" s="25"/>
      <c r="K25" s="25"/>
      <c r="L25" s="27"/>
      <c r="M25" s="27"/>
      <c r="N25" s="27"/>
      <c r="O25" s="27"/>
      <c r="P25" s="27"/>
      <c r="Q25" s="27"/>
      <c r="R25" s="28"/>
      <c r="S25" s="51" t="e">
        <f t="shared" si="0"/>
        <v>#DIV/0!</v>
      </c>
      <c r="T25" s="51" t="e">
        <f t="shared" si="1"/>
        <v>#DIV/0!</v>
      </c>
      <c r="U25" s="51" t="e">
        <f t="shared" si="2"/>
        <v>#DIV/0!</v>
      </c>
      <c r="V25" s="51" t="e">
        <f t="shared" si="3"/>
        <v>#DIV/0!</v>
      </c>
      <c r="W25" s="51" t="e">
        <f t="shared" si="4"/>
        <v>#DIV/0!</v>
      </c>
    </row>
    <row r="26" spans="1:23" ht="69.599999999999994" customHeight="1" thickBot="1" x14ac:dyDescent="0.35">
      <c r="A26" s="29">
        <v>27</v>
      </c>
      <c r="B26" s="20" t="s">
        <v>17</v>
      </c>
      <c r="C26" s="32" t="s">
        <v>120</v>
      </c>
      <c r="D26" s="22" t="s">
        <v>177</v>
      </c>
      <c r="E26" s="25">
        <v>1</v>
      </c>
      <c r="F26" s="26">
        <v>1</v>
      </c>
      <c r="G26" s="25">
        <v>1</v>
      </c>
      <c r="H26" s="25">
        <v>0</v>
      </c>
      <c r="I26" s="26">
        <v>1</v>
      </c>
      <c r="J26" s="25">
        <v>2</v>
      </c>
      <c r="K26" s="25">
        <v>0</v>
      </c>
      <c r="L26" s="27"/>
      <c r="M26" s="27"/>
      <c r="N26" s="27"/>
      <c r="O26" s="27"/>
      <c r="P26" s="27"/>
      <c r="Q26" s="27"/>
      <c r="R26" s="28"/>
      <c r="S26" s="51">
        <f t="shared" si="0"/>
        <v>-1</v>
      </c>
      <c r="T26" s="51">
        <f t="shared" si="1"/>
        <v>-1</v>
      </c>
      <c r="U26" s="51">
        <f t="shared" si="2"/>
        <v>-1</v>
      </c>
      <c r="V26" s="51">
        <f t="shared" si="3"/>
        <v>-1</v>
      </c>
      <c r="W26" s="51" t="e">
        <f t="shared" si="4"/>
        <v>#DIV/0!</v>
      </c>
    </row>
    <row r="27" spans="1:23" ht="97.15" customHeight="1" thickBot="1" x14ac:dyDescent="0.35">
      <c r="A27" s="29">
        <v>29</v>
      </c>
      <c r="B27" s="20" t="s">
        <v>18</v>
      </c>
      <c r="C27" s="32" t="s">
        <v>121</v>
      </c>
      <c r="D27" s="22" t="s">
        <v>176</v>
      </c>
      <c r="E27" s="25">
        <v>5</v>
      </c>
      <c r="F27" s="26">
        <v>7.6</v>
      </c>
      <c r="G27" s="25">
        <v>4</v>
      </c>
      <c r="H27" s="25">
        <v>1</v>
      </c>
      <c r="I27" s="26">
        <v>9.5</v>
      </c>
      <c r="J27" s="25">
        <v>41</v>
      </c>
      <c r="K27" s="25">
        <v>5.62</v>
      </c>
      <c r="L27" s="27">
        <v>9</v>
      </c>
      <c r="M27" s="27">
        <v>6.8888888888888893</v>
      </c>
      <c r="N27" s="27">
        <v>7</v>
      </c>
      <c r="O27" s="27">
        <v>1</v>
      </c>
      <c r="P27" s="27">
        <v>8.8571428571428577</v>
      </c>
      <c r="Q27" s="27">
        <v>44.218600000000002</v>
      </c>
      <c r="R27" s="28">
        <v>13.1182</v>
      </c>
      <c r="S27" s="51">
        <f t="shared" si="0"/>
        <v>0.8</v>
      </c>
      <c r="T27" s="51">
        <f t="shared" si="1"/>
        <v>-9.3567251461988216E-2</v>
      </c>
      <c r="U27" s="51">
        <f t="shared" si="2"/>
        <v>0.75</v>
      </c>
      <c r="V27" s="51">
        <f t="shared" si="3"/>
        <v>7.8502439024390303E-2</v>
      </c>
      <c r="W27" s="51">
        <f t="shared" si="4"/>
        <v>1.3341992882562277</v>
      </c>
    </row>
    <row r="28" spans="1:23" ht="42" customHeight="1" thickBot="1" x14ac:dyDescent="0.35">
      <c r="A28" s="29">
        <v>30</v>
      </c>
      <c r="B28" s="20" t="s">
        <v>19</v>
      </c>
      <c r="C28" s="32" t="s">
        <v>122</v>
      </c>
      <c r="D28" s="22" t="s">
        <v>176</v>
      </c>
      <c r="E28" s="25">
        <v>1</v>
      </c>
      <c r="F28" s="26">
        <v>68</v>
      </c>
      <c r="G28" s="25">
        <v>1</v>
      </c>
      <c r="H28" s="25">
        <v>0</v>
      </c>
      <c r="I28" s="26">
        <v>68</v>
      </c>
      <c r="J28" s="25">
        <v>4</v>
      </c>
      <c r="K28" s="25">
        <v>0</v>
      </c>
      <c r="L28" s="27">
        <v>1</v>
      </c>
      <c r="M28" s="27">
        <v>68</v>
      </c>
      <c r="N28" s="27">
        <v>1</v>
      </c>
      <c r="O28" s="27">
        <v>0</v>
      </c>
      <c r="P28" s="27">
        <v>68</v>
      </c>
      <c r="Q28" s="27">
        <v>3.9708000000000001</v>
      </c>
      <c r="R28" s="28">
        <v>0</v>
      </c>
      <c r="S28" s="51">
        <f t="shared" si="0"/>
        <v>0</v>
      </c>
      <c r="T28" s="51">
        <f t="shared" si="1"/>
        <v>0</v>
      </c>
      <c r="U28" s="51">
        <f t="shared" si="2"/>
        <v>0</v>
      </c>
      <c r="V28" s="51">
        <f t="shared" si="3"/>
        <v>-7.2999999999999732E-3</v>
      </c>
      <c r="W28" s="51" t="e">
        <f t="shared" si="4"/>
        <v>#DIV/0!</v>
      </c>
    </row>
    <row r="29" spans="1:23" ht="97.15" customHeight="1" thickBot="1" x14ac:dyDescent="0.35">
      <c r="A29" s="29">
        <v>31</v>
      </c>
      <c r="B29" s="20" t="s">
        <v>20</v>
      </c>
      <c r="C29" s="21" t="s">
        <v>123</v>
      </c>
      <c r="D29" s="22" t="s">
        <v>176</v>
      </c>
      <c r="E29" s="25">
        <v>165</v>
      </c>
      <c r="F29" s="26">
        <v>33.654545454545456</v>
      </c>
      <c r="G29" s="25">
        <v>86</v>
      </c>
      <c r="H29" s="25">
        <v>34</v>
      </c>
      <c r="I29" s="26">
        <v>64.569767441860463</v>
      </c>
      <c r="J29" s="25">
        <v>1808</v>
      </c>
      <c r="K29" s="25">
        <v>410.65</v>
      </c>
      <c r="L29" s="27">
        <v>172</v>
      </c>
      <c r="M29" s="27">
        <v>31.36627906976744</v>
      </c>
      <c r="N29" s="27">
        <v>86</v>
      </c>
      <c r="O29" s="27">
        <v>35</v>
      </c>
      <c r="P29" s="27">
        <v>62.732558139534881</v>
      </c>
      <c r="Q29" s="27">
        <v>1842.2320000000002</v>
      </c>
      <c r="R29" s="28">
        <v>420.95580000000001</v>
      </c>
      <c r="S29" s="51">
        <f t="shared" si="0"/>
        <v>4.2424242424242427E-2</v>
      </c>
      <c r="T29" s="51">
        <f t="shared" si="1"/>
        <v>-6.7992788310529906E-2</v>
      </c>
      <c r="U29" s="51">
        <f t="shared" si="2"/>
        <v>0</v>
      </c>
      <c r="V29" s="51">
        <f t="shared" si="3"/>
        <v>1.8933628318584181E-2</v>
      </c>
      <c r="W29" s="51">
        <f t="shared" si="4"/>
        <v>2.5096310726896467E-2</v>
      </c>
    </row>
    <row r="30" spans="1:23" ht="83.45" customHeight="1" thickBot="1" x14ac:dyDescent="0.35">
      <c r="A30" s="29">
        <v>32</v>
      </c>
      <c r="B30" s="20" t="s">
        <v>21</v>
      </c>
      <c r="C30" s="32" t="s">
        <v>124</v>
      </c>
      <c r="D30" s="22" t="s">
        <v>176</v>
      </c>
      <c r="E30" s="25">
        <v>3</v>
      </c>
      <c r="F30" s="26">
        <v>5.333333333333333</v>
      </c>
      <c r="G30" s="25">
        <v>2</v>
      </c>
      <c r="H30" s="25">
        <v>0</v>
      </c>
      <c r="I30" s="26">
        <v>8</v>
      </c>
      <c r="J30" s="25">
        <v>18</v>
      </c>
      <c r="K30" s="25">
        <v>0</v>
      </c>
      <c r="L30" s="27">
        <v>1</v>
      </c>
      <c r="M30" s="27">
        <v>18</v>
      </c>
      <c r="N30" s="27">
        <v>1</v>
      </c>
      <c r="O30" s="27">
        <v>0</v>
      </c>
      <c r="P30" s="27">
        <v>18</v>
      </c>
      <c r="Q30" s="27">
        <v>33.7333</v>
      </c>
      <c r="R30" s="28">
        <v>0</v>
      </c>
      <c r="S30" s="51">
        <f t="shared" si="0"/>
        <v>-0.66666666666666663</v>
      </c>
      <c r="T30" s="51">
        <f t="shared" si="1"/>
        <v>2.3750000000000004</v>
      </c>
      <c r="U30" s="51">
        <f t="shared" si="2"/>
        <v>-0.5</v>
      </c>
      <c r="V30" s="51">
        <f t="shared" si="3"/>
        <v>0.87407222222222225</v>
      </c>
      <c r="W30" s="51" t="e">
        <f t="shared" si="4"/>
        <v>#DIV/0!</v>
      </c>
    </row>
    <row r="31" spans="1:23" ht="359.45" customHeight="1" thickBot="1" x14ac:dyDescent="0.35">
      <c r="A31" s="29">
        <v>33</v>
      </c>
      <c r="B31" s="20" t="s">
        <v>22</v>
      </c>
      <c r="C31" s="21" t="s">
        <v>125</v>
      </c>
      <c r="D31" s="22" t="s">
        <v>176</v>
      </c>
      <c r="E31" s="25">
        <v>5</v>
      </c>
      <c r="F31" s="26">
        <v>8.4</v>
      </c>
      <c r="G31" s="25">
        <v>2</v>
      </c>
      <c r="H31" s="25">
        <v>0</v>
      </c>
      <c r="I31" s="26">
        <v>21</v>
      </c>
      <c r="J31" s="25">
        <v>1</v>
      </c>
      <c r="K31" s="25">
        <v>0</v>
      </c>
      <c r="L31" s="27">
        <v>6</v>
      </c>
      <c r="M31" s="27">
        <v>7.166666666666667</v>
      </c>
      <c r="N31" s="27">
        <v>2</v>
      </c>
      <c r="O31" s="27">
        <v>1</v>
      </c>
      <c r="P31" s="27">
        <v>21.5</v>
      </c>
      <c r="Q31" s="27">
        <v>1</v>
      </c>
      <c r="R31" s="28">
        <v>0.27400000000000002</v>
      </c>
      <c r="S31" s="51">
        <f t="shared" si="0"/>
        <v>0.2</v>
      </c>
      <c r="T31" s="51">
        <f t="shared" si="1"/>
        <v>-0.14682539682539683</v>
      </c>
      <c r="U31" s="51">
        <f t="shared" si="2"/>
        <v>0</v>
      </c>
      <c r="V31" s="51">
        <f t="shared" si="3"/>
        <v>0</v>
      </c>
      <c r="W31" s="51" t="e">
        <f t="shared" si="4"/>
        <v>#DIV/0!</v>
      </c>
    </row>
    <row r="32" spans="1:23" ht="304.14999999999998" customHeight="1" thickBot="1" x14ac:dyDescent="0.35">
      <c r="A32" s="29">
        <v>34</v>
      </c>
      <c r="B32" s="20" t="s">
        <v>23</v>
      </c>
      <c r="C32" s="21" t="s">
        <v>126</v>
      </c>
      <c r="D32" s="22" t="s">
        <v>176</v>
      </c>
      <c r="E32" s="25">
        <v>7</v>
      </c>
      <c r="F32" s="26">
        <v>10.571428571428571</v>
      </c>
      <c r="G32" s="25">
        <v>4</v>
      </c>
      <c r="H32" s="25">
        <v>2</v>
      </c>
      <c r="I32" s="26">
        <v>18.5</v>
      </c>
      <c r="J32" s="25">
        <v>2</v>
      </c>
      <c r="K32" s="25">
        <v>1.64</v>
      </c>
      <c r="L32" s="27">
        <v>11</v>
      </c>
      <c r="M32" s="27">
        <v>24.272727272727273</v>
      </c>
      <c r="N32" s="27">
        <v>9</v>
      </c>
      <c r="O32" s="27">
        <v>7</v>
      </c>
      <c r="P32" s="27">
        <v>29.666666666666668</v>
      </c>
      <c r="Q32" s="27">
        <v>10.0014</v>
      </c>
      <c r="R32" s="28">
        <v>2.8497000000000003</v>
      </c>
      <c r="S32" s="51">
        <f t="shared" si="0"/>
        <v>0.5714285714285714</v>
      </c>
      <c r="T32" s="51">
        <f t="shared" si="1"/>
        <v>1.2960687960687962</v>
      </c>
      <c r="U32" s="51">
        <f t="shared" si="2"/>
        <v>1.25</v>
      </c>
      <c r="V32" s="51">
        <f t="shared" si="3"/>
        <v>4.0007000000000001</v>
      </c>
      <c r="W32" s="51">
        <f t="shared" si="4"/>
        <v>0.73762195121951246</v>
      </c>
    </row>
    <row r="33" spans="1:23" ht="42" customHeight="1" thickBot="1" x14ac:dyDescent="0.35">
      <c r="A33" s="29">
        <v>35</v>
      </c>
      <c r="B33" s="20" t="s">
        <v>24</v>
      </c>
      <c r="C33" s="32" t="s">
        <v>127</v>
      </c>
      <c r="D33" s="22" t="s">
        <v>176</v>
      </c>
      <c r="E33" s="25"/>
      <c r="F33" s="26"/>
      <c r="G33" s="25"/>
      <c r="H33" s="25"/>
      <c r="I33" s="26"/>
      <c r="J33" s="25"/>
      <c r="K33" s="25"/>
      <c r="L33" s="27"/>
      <c r="M33" s="27"/>
      <c r="N33" s="27"/>
      <c r="O33" s="27"/>
      <c r="P33" s="27"/>
      <c r="Q33" s="27"/>
      <c r="R33" s="28"/>
      <c r="S33" s="51" t="e">
        <f t="shared" si="0"/>
        <v>#DIV/0!</v>
      </c>
      <c r="T33" s="51" t="e">
        <f t="shared" si="1"/>
        <v>#DIV/0!</v>
      </c>
      <c r="U33" s="51" t="e">
        <f t="shared" si="2"/>
        <v>#DIV/0!</v>
      </c>
      <c r="V33" s="51" t="e">
        <f t="shared" si="3"/>
        <v>#DIV/0!</v>
      </c>
      <c r="W33" s="51" t="e">
        <f t="shared" si="4"/>
        <v>#DIV/0!</v>
      </c>
    </row>
    <row r="34" spans="1:23" ht="97.15" customHeight="1" thickBot="1" x14ac:dyDescent="0.35">
      <c r="A34" s="29">
        <v>36</v>
      </c>
      <c r="B34" s="20" t="s">
        <v>73</v>
      </c>
      <c r="C34" s="32" t="s">
        <v>128</v>
      </c>
      <c r="D34" s="22" t="s">
        <v>176</v>
      </c>
      <c r="E34" s="25"/>
      <c r="F34" s="26"/>
      <c r="G34" s="25"/>
      <c r="H34" s="25"/>
      <c r="I34" s="26"/>
      <c r="J34" s="25"/>
      <c r="K34" s="25"/>
      <c r="L34" s="27"/>
      <c r="M34" s="27"/>
      <c r="N34" s="27"/>
      <c r="O34" s="27"/>
      <c r="P34" s="27"/>
      <c r="Q34" s="27"/>
      <c r="R34" s="28"/>
      <c r="S34" s="51" t="e">
        <f t="shared" si="0"/>
        <v>#DIV/0!</v>
      </c>
      <c r="T34" s="51" t="e">
        <f t="shared" si="1"/>
        <v>#DIV/0!</v>
      </c>
      <c r="U34" s="51" t="e">
        <f t="shared" si="2"/>
        <v>#DIV/0!</v>
      </c>
      <c r="V34" s="51" t="e">
        <f t="shared" si="3"/>
        <v>#DIV/0!</v>
      </c>
      <c r="W34" s="51" t="e">
        <f t="shared" si="4"/>
        <v>#DIV/0!</v>
      </c>
    </row>
    <row r="35" spans="1:23" ht="97.15" customHeight="1" thickBot="1" x14ac:dyDescent="0.35">
      <c r="A35" s="29">
        <v>37</v>
      </c>
      <c r="B35" s="20" t="s">
        <v>25</v>
      </c>
      <c r="C35" s="32" t="s">
        <v>129</v>
      </c>
      <c r="D35" s="22" t="s">
        <v>176</v>
      </c>
      <c r="E35" s="25">
        <v>3</v>
      </c>
      <c r="F35" s="26">
        <v>24</v>
      </c>
      <c r="G35" s="25">
        <v>3</v>
      </c>
      <c r="H35" s="25">
        <v>3</v>
      </c>
      <c r="I35" s="26">
        <v>24</v>
      </c>
      <c r="J35" s="25">
        <v>1</v>
      </c>
      <c r="K35" s="25">
        <v>1.97</v>
      </c>
      <c r="L35" s="27">
        <v>5</v>
      </c>
      <c r="M35" s="27">
        <v>16.399999999999999</v>
      </c>
      <c r="N35" s="27">
        <v>5</v>
      </c>
      <c r="O35" s="27">
        <v>4</v>
      </c>
      <c r="P35" s="27">
        <v>16.399999999999999</v>
      </c>
      <c r="Q35" s="27">
        <v>2.8708</v>
      </c>
      <c r="R35" s="28">
        <v>1.6989000000000001</v>
      </c>
      <c r="S35" s="51">
        <f t="shared" ref="S35:S66" si="5">(L35-E35)/E35</f>
        <v>0.66666666666666663</v>
      </c>
      <c r="T35" s="51">
        <f t="shared" ref="T35:T66" si="6">(M35-F35)/F35</f>
        <v>-0.31666666666666671</v>
      </c>
      <c r="U35" s="51">
        <f t="shared" ref="U35:U66" si="7">(N35-G35)/G35</f>
        <v>0.66666666666666663</v>
      </c>
      <c r="V35" s="51">
        <f t="shared" ref="V35:V66" si="8">(Q35-J35)/J35</f>
        <v>1.8708</v>
      </c>
      <c r="W35" s="51">
        <f t="shared" ref="W35:W66" si="9">(R35-K35)/K35</f>
        <v>-0.13761421319796949</v>
      </c>
    </row>
    <row r="36" spans="1:23" ht="55.9" customHeight="1" thickBot="1" x14ac:dyDescent="0.35">
      <c r="A36" s="29">
        <v>38</v>
      </c>
      <c r="B36" s="20" t="s">
        <v>74</v>
      </c>
      <c r="C36" s="32" t="s">
        <v>130</v>
      </c>
      <c r="D36" s="22" t="s">
        <v>176</v>
      </c>
      <c r="E36" s="25"/>
      <c r="F36" s="26"/>
      <c r="G36" s="25"/>
      <c r="H36" s="25"/>
      <c r="I36" s="26"/>
      <c r="J36" s="25"/>
      <c r="K36" s="25"/>
      <c r="L36" s="27"/>
      <c r="M36" s="27"/>
      <c r="N36" s="27"/>
      <c r="O36" s="27"/>
      <c r="P36" s="27"/>
      <c r="Q36" s="27"/>
      <c r="R36" s="28"/>
      <c r="S36" s="51" t="e">
        <f t="shared" si="5"/>
        <v>#DIV/0!</v>
      </c>
      <c r="T36" s="51" t="e">
        <f t="shared" si="6"/>
        <v>#DIV/0!</v>
      </c>
      <c r="U36" s="51" t="e">
        <f t="shared" si="7"/>
        <v>#DIV/0!</v>
      </c>
      <c r="V36" s="51" t="e">
        <f t="shared" si="8"/>
        <v>#DIV/0!</v>
      </c>
      <c r="W36" s="51" t="e">
        <f t="shared" si="9"/>
        <v>#DIV/0!</v>
      </c>
    </row>
    <row r="37" spans="1:23" ht="55.9" customHeight="1" thickBot="1" x14ac:dyDescent="0.35">
      <c r="A37" s="29">
        <v>39</v>
      </c>
      <c r="B37" s="20" t="s">
        <v>75</v>
      </c>
      <c r="C37" s="32" t="s">
        <v>131</v>
      </c>
      <c r="D37" s="22" t="s">
        <v>176</v>
      </c>
      <c r="E37" s="25"/>
      <c r="F37" s="26"/>
      <c r="G37" s="25"/>
      <c r="H37" s="25"/>
      <c r="I37" s="26"/>
      <c r="J37" s="25"/>
      <c r="K37" s="25"/>
      <c r="L37" s="27"/>
      <c r="M37" s="27"/>
      <c r="N37" s="27"/>
      <c r="O37" s="27"/>
      <c r="P37" s="27"/>
      <c r="Q37" s="27"/>
      <c r="R37" s="28"/>
      <c r="S37" s="51" t="e">
        <f t="shared" si="5"/>
        <v>#DIV/0!</v>
      </c>
      <c r="T37" s="51" t="e">
        <f t="shared" si="6"/>
        <v>#DIV/0!</v>
      </c>
      <c r="U37" s="51" t="e">
        <f t="shared" si="7"/>
        <v>#DIV/0!</v>
      </c>
      <c r="V37" s="51" t="e">
        <f t="shared" si="8"/>
        <v>#DIV/0!</v>
      </c>
      <c r="W37" s="51" t="e">
        <f t="shared" si="9"/>
        <v>#DIV/0!</v>
      </c>
    </row>
    <row r="38" spans="1:23" ht="42" customHeight="1" thickBot="1" x14ac:dyDescent="0.35">
      <c r="A38" s="29">
        <v>40</v>
      </c>
      <c r="B38" s="20" t="s">
        <v>76</v>
      </c>
      <c r="C38" s="32" t="s">
        <v>132</v>
      </c>
      <c r="D38" s="22" t="s">
        <v>176</v>
      </c>
      <c r="E38" s="25"/>
      <c r="F38" s="26"/>
      <c r="G38" s="25"/>
      <c r="H38" s="25"/>
      <c r="I38" s="26"/>
      <c r="J38" s="25"/>
      <c r="K38" s="25"/>
      <c r="L38" s="27"/>
      <c r="M38" s="27"/>
      <c r="N38" s="27"/>
      <c r="O38" s="27"/>
      <c r="P38" s="27"/>
      <c r="Q38" s="27"/>
      <c r="R38" s="28"/>
      <c r="S38" s="51" t="e">
        <f t="shared" si="5"/>
        <v>#DIV/0!</v>
      </c>
      <c r="T38" s="51" t="e">
        <f t="shared" si="6"/>
        <v>#DIV/0!</v>
      </c>
      <c r="U38" s="51" t="e">
        <f t="shared" si="7"/>
        <v>#DIV/0!</v>
      </c>
      <c r="V38" s="51" t="e">
        <f t="shared" si="8"/>
        <v>#DIV/0!</v>
      </c>
      <c r="W38" s="51" t="e">
        <f t="shared" si="9"/>
        <v>#DIV/0!</v>
      </c>
    </row>
    <row r="39" spans="1:23" ht="97.15" customHeight="1" thickBot="1" x14ac:dyDescent="0.35">
      <c r="A39" s="29">
        <v>41</v>
      </c>
      <c r="B39" s="20" t="s">
        <v>26</v>
      </c>
      <c r="C39" s="32" t="s">
        <v>133</v>
      </c>
      <c r="D39" s="22" t="s">
        <v>176</v>
      </c>
      <c r="E39" s="25"/>
      <c r="F39" s="26"/>
      <c r="G39" s="25"/>
      <c r="H39" s="25"/>
      <c r="I39" s="26"/>
      <c r="J39" s="25"/>
      <c r="K39" s="25"/>
      <c r="L39" s="27"/>
      <c r="M39" s="27"/>
      <c r="N39" s="27"/>
      <c r="O39" s="27"/>
      <c r="P39" s="27"/>
      <c r="Q39" s="27"/>
      <c r="R39" s="28"/>
      <c r="S39" s="51" t="e">
        <f t="shared" si="5"/>
        <v>#DIV/0!</v>
      </c>
      <c r="T39" s="51" t="e">
        <f t="shared" si="6"/>
        <v>#DIV/0!</v>
      </c>
      <c r="U39" s="51" t="e">
        <f t="shared" si="7"/>
        <v>#DIV/0!</v>
      </c>
      <c r="V39" s="51" t="e">
        <f t="shared" si="8"/>
        <v>#DIV/0!</v>
      </c>
      <c r="W39" s="51" t="e">
        <f t="shared" si="9"/>
        <v>#DIV/0!</v>
      </c>
    </row>
    <row r="40" spans="1:23" ht="41.25" thickBot="1" x14ac:dyDescent="0.35">
      <c r="A40" s="29">
        <v>42</v>
      </c>
      <c r="B40" s="20" t="s">
        <v>27</v>
      </c>
      <c r="C40" s="32" t="s">
        <v>134</v>
      </c>
      <c r="D40" s="22" t="s">
        <v>176</v>
      </c>
      <c r="E40" s="25"/>
      <c r="F40" s="26"/>
      <c r="G40" s="25"/>
      <c r="H40" s="25"/>
      <c r="I40" s="26"/>
      <c r="J40" s="25"/>
      <c r="K40" s="25"/>
      <c r="L40" s="27">
        <v>1</v>
      </c>
      <c r="M40" s="27">
        <v>22</v>
      </c>
      <c r="N40" s="27">
        <v>1</v>
      </c>
      <c r="O40" s="27">
        <v>1</v>
      </c>
      <c r="P40" s="27">
        <v>22</v>
      </c>
      <c r="Q40" s="27">
        <v>2</v>
      </c>
      <c r="R40" s="28">
        <v>0.16440000000000002</v>
      </c>
      <c r="S40" s="51" t="e">
        <f t="shared" si="5"/>
        <v>#DIV/0!</v>
      </c>
      <c r="T40" s="51" t="e">
        <f t="shared" si="6"/>
        <v>#DIV/0!</v>
      </c>
      <c r="U40" s="51" t="e">
        <f t="shared" si="7"/>
        <v>#DIV/0!</v>
      </c>
      <c r="V40" s="51" t="e">
        <f t="shared" si="8"/>
        <v>#DIV/0!</v>
      </c>
      <c r="W40" s="51" t="e">
        <f t="shared" si="9"/>
        <v>#DIV/0!</v>
      </c>
    </row>
    <row r="41" spans="1:23" ht="111" customHeight="1" thickBot="1" x14ac:dyDescent="0.35">
      <c r="A41" s="29">
        <v>43</v>
      </c>
      <c r="B41" s="20" t="s">
        <v>28</v>
      </c>
      <c r="C41" s="21" t="s">
        <v>135</v>
      </c>
      <c r="D41" s="22" t="s">
        <v>176</v>
      </c>
      <c r="E41" s="25">
        <v>10</v>
      </c>
      <c r="F41" s="26">
        <v>25.6</v>
      </c>
      <c r="G41" s="25">
        <v>4</v>
      </c>
      <c r="H41" s="25">
        <v>2</v>
      </c>
      <c r="I41" s="26">
        <v>64</v>
      </c>
      <c r="J41" s="25">
        <v>12</v>
      </c>
      <c r="K41" s="25">
        <v>3.01</v>
      </c>
      <c r="L41" s="27">
        <v>6</v>
      </c>
      <c r="M41" s="27">
        <v>28.5</v>
      </c>
      <c r="N41" s="27">
        <v>3</v>
      </c>
      <c r="O41" s="27">
        <v>1</v>
      </c>
      <c r="P41" s="27">
        <v>57</v>
      </c>
      <c r="Q41" s="27">
        <v>7.8935000000000004</v>
      </c>
      <c r="R41" s="28">
        <v>1.0136000000000001</v>
      </c>
      <c r="S41" s="51">
        <f t="shared" si="5"/>
        <v>-0.4</v>
      </c>
      <c r="T41" s="51">
        <f t="shared" si="6"/>
        <v>0.11328124999999994</v>
      </c>
      <c r="U41" s="51">
        <f t="shared" si="7"/>
        <v>-0.25</v>
      </c>
      <c r="V41" s="51">
        <f t="shared" si="8"/>
        <v>-0.34220833333333328</v>
      </c>
      <c r="W41" s="51">
        <f t="shared" si="9"/>
        <v>-0.66325581395348832</v>
      </c>
    </row>
    <row r="42" spans="1:23" ht="193.9" customHeight="1" thickBot="1" x14ac:dyDescent="0.35">
      <c r="A42" s="29">
        <v>44</v>
      </c>
      <c r="B42" s="20" t="s">
        <v>29</v>
      </c>
      <c r="C42" s="21" t="s">
        <v>136</v>
      </c>
      <c r="D42" s="22" t="s">
        <v>177</v>
      </c>
      <c r="E42" s="25"/>
      <c r="F42" s="26"/>
      <c r="G42" s="25"/>
      <c r="H42" s="25"/>
      <c r="I42" s="26"/>
      <c r="J42" s="25"/>
      <c r="K42" s="25"/>
      <c r="L42" s="27"/>
      <c r="M42" s="27"/>
      <c r="N42" s="27"/>
      <c r="O42" s="27"/>
      <c r="P42" s="27"/>
      <c r="Q42" s="27"/>
      <c r="R42" s="28"/>
      <c r="S42" s="51" t="e">
        <f t="shared" si="5"/>
        <v>#DIV/0!</v>
      </c>
      <c r="T42" s="51" t="e">
        <f t="shared" si="6"/>
        <v>#DIV/0!</v>
      </c>
      <c r="U42" s="51" t="e">
        <f t="shared" si="7"/>
        <v>#DIV/0!</v>
      </c>
      <c r="V42" s="51" t="e">
        <f t="shared" si="8"/>
        <v>#DIV/0!</v>
      </c>
      <c r="W42" s="51" t="e">
        <f t="shared" si="9"/>
        <v>#DIV/0!</v>
      </c>
    </row>
    <row r="43" spans="1:23" ht="111" customHeight="1" thickBot="1" x14ac:dyDescent="0.35">
      <c r="A43" s="29">
        <v>45</v>
      </c>
      <c r="B43" s="20" t="s">
        <v>77</v>
      </c>
      <c r="C43" s="21" t="s">
        <v>137</v>
      </c>
      <c r="D43" s="22" t="s">
        <v>176</v>
      </c>
      <c r="E43" s="25"/>
      <c r="F43" s="26"/>
      <c r="G43" s="25"/>
      <c r="H43" s="25"/>
      <c r="I43" s="26"/>
      <c r="J43" s="25"/>
      <c r="K43" s="25"/>
      <c r="L43" s="27"/>
      <c r="M43" s="27"/>
      <c r="N43" s="27"/>
      <c r="O43" s="27"/>
      <c r="P43" s="27"/>
      <c r="Q43" s="27"/>
      <c r="R43" s="28"/>
      <c r="S43" s="51" t="e">
        <f t="shared" si="5"/>
        <v>#DIV/0!</v>
      </c>
      <c r="T43" s="51" t="e">
        <f t="shared" si="6"/>
        <v>#DIV/0!</v>
      </c>
      <c r="U43" s="51" t="e">
        <f t="shared" si="7"/>
        <v>#DIV/0!</v>
      </c>
      <c r="V43" s="51" t="e">
        <f t="shared" si="8"/>
        <v>#DIV/0!</v>
      </c>
      <c r="W43" s="51" t="e">
        <f t="shared" si="9"/>
        <v>#DIV/0!</v>
      </c>
    </row>
    <row r="44" spans="1:23" ht="193.9" customHeight="1" thickBot="1" x14ac:dyDescent="0.35">
      <c r="A44" s="29">
        <v>46</v>
      </c>
      <c r="B44" s="20" t="s">
        <v>30</v>
      </c>
      <c r="C44" s="21" t="s">
        <v>138</v>
      </c>
      <c r="D44" s="22" t="s">
        <v>177</v>
      </c>
      <c r="E44" s="25">
        <v>3</v>
      </c>
      <c r="F44" s="26">
        <v>11.333333333333334</v>
      </c>
      <c r="G44" s="25">
        <v>2</v>
      </c>
      <c r="H44" s="25">
        <v>1</v>
      </c>
      <c r="I44" s="26">
        <v>17</v>
      </c>
      <c r="J44" s="25">
        <v>2</v>
      </c>
      <c r="K44" s="25">
        <v>0.03</v>
      </c>
      <c r="L44" s="27"/>
      <c r="M44" s="27"/>
      <c r="N44" s="27"/>
      <c r="O44" s="27"/>
      <c r="P44" s="27"/>
      <c r="Q44" s="27"/>
      <c r="R44" s="28"/>
      <c r="S44" s="51">
        <f t="shared" si="5"/>
        <v>-1</v>
      </c>
      <c r="T44" s="51">
        <f t="shared" si="6"/>
        <v>-1</v>
      </c>
      <c r="U44" s="51">
        <f t="shared" si="7"/>
        <v>-1</v>
      </c>
      <c r="V44" s="51">
        <f t="shared" si="8"/>
        <v>-1</v>
      </c>
      <c r="W44" s="51">
        <f t="shared" si="9"/>
        <v>-1</v>
      </c>
    </row>
    <row r="45" spans="1:23" ht="28.15" customHeight="1" thickBot="1" x14ac:dyDescent="0.35">
      <c r="A45" s="29">
        <v>47</v>
      </c>
      <c r="B45" s="20" t="s">
        <v>31</v>
      </c>
      <c r="C45" s="21" t="s">
        <v>139</v>
      </c>
      <c r="D45" s="22" t="s">
        <v>177</v>
      </c>
      <c r="E45" s="25"/>
      <c r="F45" s="26"/>
      <c r="G45" s="25"/>
      <c r="H45" s="25"/>
      <c r="I45" s="26"/>
      <c r="J45" s="25"/>
      <c r="K45" s="25"/>
      <c r="L45" s="27"/>
      <c r="M45" s="27"/>
      <c r="N45" s="27"/>
      <c r="O45" s="27"/>
      <c r="P45" s="27"/>
      <c r="Q45" s="27"/>
      <c r="R45" s="28"/>
      <c r="S45" s="51" t="e">
        <f t="shared" si="5"/>
        <v>#DIV/0!</v>
      </c>
      <c r="T45" s="51" t="e">
        <f t="shared" si="6"/>
        <v>#DIV/0!</v>
      </c>
      <c r="U45" s="51" t="e">
        <f t="shared" si="7"/>
        <v>#DIV/0!</v>
      </c>
      <c r="V45" s="51" t="e">
        <f t="shared" si="8"/>
        <v>#DIV/0!</v>
      </c>
      <c r="W45" s="51" t="e">
        <f t="shared" si="9"/>
        <v>#DIV/0!</v>
      </c>
    </row>
    <row r="46" spans="1:23" ht="28.15" customHeight="1" thickBot="1" x14ac:dyDescent="0.35">
      <c r="A46" s="29">
        <v>48</v>
      </c>
      <c r="B46" s="20" t="s">
        <v>32</v>
      </c>
      <c r="C46" s="21" t="s">
        <v>140</v>
      </c>
      <c r="D46" s="22" t="s">
        <v>177</v>
      </c>
      <c r="E46" s="25">
        <v>5</v>
      </c>
      <c r="F46" s="26">
        <v>35.799999999999997</v>
      </c>
      <c r="G46" s="25">
        <v>4</v>
      </c>
      <c r="H46" s="25">
        <v>2</v>
      </c>
      <c r="I46" s="26">
        <v>44.75</v>
      </c>
      <c r="J46" s="25">
        <v>83</v>
      </c>
      <c r="K46" s="25">
        <v>25.92</v>
      </c>
      <c r="L46" s="27">
        <v>2</v>
      </c>
      <c r="M46" s="27">
        <v>38.5</v>
      </c>
      <c r="N46" s="27">
        <v>2</v>
      </c>
      <c r="O46" s="27">
        <v>1</v>
      </c>
      <c r="P46" s="27">
        <v>38.5</v>
      </c>
      <c r="Q46" s="27">
        <v>41.571400000000004</v>
      </c>
      <c r="R46" s="28">
        <v>4.8220000000000001</v>
      </c>
      <c r="S46" s="51">
        <f t="shared" si="5"/>
        <v>-0.6</v>
      </c>
      <c r="T46" s="51">
        <f t="shared" si="6"/>
        <v>7.5418994413407908E-2</v>
      </c>
      <c r="U46" s="51">
        <f t="shared" si="7"/>
        <v>-0.5</v>
      </c>
      <c r="V46" s="51">
        <f t="shared" si="8"/>
        <v>-0.49913975903614455</v>
      </c>
      <c r="W46" s="51">
        <f t="shared" si="9"/>
        <v>-0.81396604938271611</v>
      </c>
    </row>
    <row r="47" spans="1:23" ht="124.9" customHeight="1" thickBot="1" x14ac:dyDescent="0.35">
      <c r="A47" s="29">
        <v>50</v>
      </c>
      <c r="B47" s="20" t="s">
        <v>33</v>
      </c>
      <c r="C47" s="21" t="s">
        <v>141</v>
      </c>
      <c r="D47" s="22" t="s">
        <v>176</v>
      </c>
      <c r="E47" s="25">
        <v>78</v>
      </c>
      <c r="F47" s="26">
        <v>31.192307692307693</v>
      </c>
      <c r="G47" s="25">
        <v>49</v>
      </c>
      <c r="H47" s="25">
        <v>22</v>
      </c>
      <c r="I47" s="26">
        <v>49.653061224489797</v>
      </c>
      <c r="J47" s="25">
        <v>1633</v>
      </c>
      <c r="K47" s="25">
        <v>500.7</v>
      </c>
      <c r="L47" s="27">
        <v>95</v>
      </c>
      <c r="M47" s="27">
        <v>29.957894736842107</v>
      </c>
      <c r="N47" s="27">
        <v>57</v>
      </c>
      <c r="O47" s="27">
        <v>31</v>
      </c>
      <c r="P47" s="27">
        <v>49.929824561403507</v>
      </c>
      <c r="Q47" s="27">
        <v>1912.2733000000001</v>
      </c>
      <c r="R47" s="28">
        <v>513.8451</v>
      </c>
      <c r="S47" s="51">
        <f t="shared" si="5"/>
        <v>0.21794871794871795</v>
      </c>
      <c r="T47" s="51">
        <f t="shared" si="6"/>
        <v>-3.9574274774482429E-2</v>
      </c>
      <c r="U47" s="51">
        <f t="shared" si="7"/>
        <v>0.16326530612244897</v>
      </c>
      <c r="V47" s="51">
        <f t="shared" si="8"/>
        <v>0.17101855480710354</v>
      </c>
      <c r="W47" s="51">
        <f t="shared" si="9"/>
        <v>2.6253445176752575E-2</v>
      </c>
    </row>
    <row r="48" spans="1:23" ht="249" customHeight="1" thickBot="1" x14ac:dyDescent="0.35">
      <c r="A48" s="29">
        <v>51</v>
      </c>
      <c r="B48" s="20" t="s">
        <v>78</v>
      </c>
      <c r="C48" s="21" t="s">
        <v>142</v>
      </c>
      <c r="D48" s="22" t="s">
        <v>176</v>
      </c>
      <c r="E48" s="25">
        <v>9</v>
      </c>
      <c r="F48" s="26">
        <v>81.888888888888886</v>
      </c>
      <c r="G48" s="25">
        <v>9</v>
      </c>
      <c r="H48" s="25">
        <v>4</v>
      </c>
      <c r="I48" s="26">
        <v>81.888888888888886</v>
      </c>
      <c r="J48" s="25">
        <v>487</v>
      </c>
      <c r="K48" s="25">
        <v>196.65</v>
      </c>
      <c r="L48" s="27">
        <v>13</v>
      </c>
      <c r="M48" s="27">
        <v>93.15384615384616</v>
      </c>
      <c r="N48" s="27">
        <v>12</v>
      </c>
      <c r="O48" s="27">
        <v>4</v>
      </c>
      <c r="P48" s="27">
        <v>100.91666666666667</v>
      </c>
      <c r="Q48" s="27">
        <v>1029.0335</v>
      </c>
      <c r="R48" s="28">
        <v>160.14230000000001</v>
      </c>
      <c r="S48" s="51">
        <f t="shared" si="5"/>
        <v>0.44444444444444442</v>
      </c>
      <c r="T48" s="51">
        <f t="shared" si="6"/>
        <v>0.13756392860870484</v>
      </c>
      <c r="U48" s="51">
        <f t="shared" si="7"/>
        <v>0.33333333333333331</v>
      </c>
      <c r="V48" s="51">
        <f t="shared" si="8"/>
        <v>1.1130051334702258</v>
      </c>
      <c r="W48" s="51">
        <f t="shared" si="9"/>
        <v>-0.18564810577167556</v>
      </c>
    </row>
    <row r="49" spans="1:23" ht="69.599999999999994" customHeight="1" thickBot="1" x14ac:dyDescent="0.35">
      <c r="A49" s="29">
        <v>52</v>
      </c>
      <c r="B49" s="20" t="s">
        <v>79</v>
      </c>
      <c r="C49" s="21" t="s">
        <v>143</v>
      </c>
      <c r="D49" s="22" t="s">
        <v>176</v>
      </c>
      <c r="E49" s="25"/>
      <c r="F49" s="26"/>
      <c r="G49" s="25"/>
      <c r="H49" s="25"/>
      <c r="I49" s="26"/>
      <c r="J49" s="25"/>
      <c r="K49" s="25"/>
      <c r="L49" s="27"/>
      <c r="M49" s="27"/>
      <c r="N49" s="27"/>
      <c r="O49" s="27"/>
      <c r="P49" s="27"/>
      <c r="Q49" s="27"/>
      <c r="R49" s="28"/>
      <c r="S49" s="51" t="e">
        <f t="shared" si="5"/>
        <v>#DIV/0!</v>
      </c>
      <c r="T49" s="51" t="e">
        <f t="shared" si="6"/>
        <v>#DIV/0!</v>
      </c>
      <c r="U49" s="51" t="e">
        <f t="shared" si="7"/>
        <v>#DIV/0!</v>
      </c>
      <c r="V49" s="51" t="e">
        <f t="shared" si="8"/>
        <v>#DIV/0!</v>
      </c>
      <c r="W49" s="51" t="e">
        <f t="shared" si="9"/>
        <v>#DIV/0!</v>
      </c>
    </row>
    <row r="50" spans="1:23" ht="69.599999999999994" customHeight="1" thickBot="1" x14ac:dyDescent="0.35">
      <c r="A50" s="29">
        <v>53</v>
      </c>
      <c r="B50" s="20" t="s">
        <v>34</v>
      </c>
      <c r="C50" s="32" t="s">
        <v>144</v>
      </c>
      <c r="D50" s="22" t="s">
        <v>176</v>
      </c>
      <c r="E50" s="25"/>
      <c r="F50" s="26"/>
      <c r="G50" s="25"/>
      <c r="H50" s="25"/>
      <c r="I50" s="26"/>
      <c r="J50" s="25"/>
      <c r="K50" s="25"/>
      <c r="L50" s="27">
        <v>1</v>
      </c>
      <c r="M50" s="27">
        <v>4</v>
      </c>
      <c r="N50" s="27">
        <v>1</v>
      </c>
      <c r="O50" s="27">
        <v>0</v>
      </c>
      <c r="P50" s="27">
        <v>4</v>
      </c>
      <c r="Q50" s="27">
        <v>0</v>
      </c>
      <c r="R50" s="28">
        <v>0</v>
      </c>
      <c r="S50" s="51" t="e">
        <f t="shared" si="5"/>
        <v>#DIV/0!</v>
      </c>
      <c r="T50" s="51" t="e">
        <f t="shared" si="6"/>
        <v>#DIV/0!</v>
      </c>
      <c r="U50" s="51" t="e">
        <f t="shared" si="7"/>
        <v>#DIV/0!</v>
      </c>
      <c r="V50" s="51" t="e">
        <f t="shared" si="8"/>
        <v>#DIV/0!</v>
      </c>
      <c r="W50" s="51" t="e">
        <f t="shared" si="9"/>
        <v>#DIV/0!</v>
      </c>
    </row>
    <row r="51" spans="1:23" ht="28.15" customHeight="1" thickBot="1" x14ac:dyDescent="0.35">
      <c r="A51" s="29">
        <v>54</v>
      </c>
      <c r="B51" s="20" t="s">
        <v>80</v>
      </c>
      <c r="C51" s="32" t="s">
        <v>145</v>
      </c>
      <c r="D51" s="22" t="s">
        <v>176</v>
      </c>
      <c r="E51" s="25"/>
      <c r="F51" s="26"/>
      <c r="G51" s="25"/>
      <c r="H51" s="25"/>
      <c r="I51" s="26"/>
      <c r="J51" s="25"/>
      <c r="K51" s="25"/>
      <c r="L51" s="27"/>
      <c r="M51" s="27"/>
      <c r="N51" s="27"/>
      <c r="O51" s="27"/>
      <c r="P51" s="27"/>
      <c r="Q51" s="27"/>
      <c r="R51" s="28"/>
      <c r="S51" s="51" t="e">
        <f t="shared" si="5"/>
        <v>#DIV/0!</v>
      </c>
      <c r="T51" s="51" t="e">
        <f t="shared" si="6"/>
        <v>#DIV/0!</v>
      </c>
      <c r="U51" s="51" t="e">
        <f t="shared" si="7"/>
        <v>#DIV/0!</v>
      </c>
      <c r="V51" s="51" t="e">
        <f t="shared" si="8"/>
        <v>#DIV/0!</v>
      </c>
      <c r="W51" s="51" t="e">
        <f t="shared" si="9"/>
        <v>#DIV/0!</v>
      </c>
    </row>
    <row r="52" spans="1:23" ht="193.9" customHeight="1" thickBot="1" x14ac:dyDescent="0.35">
      <c r="A52" s="29">
        <v>55</v>
      </c>
      <c r="B52" s="20" t="s">
        <v>35</v>
      </c>
      <c r="C52" s="21" t="s">
        <v>146</v>
      </c>
      <c r="D52" s="22" t="s">
        <v>176</v>
      </c>
      <c r="E52" s="25">
        <v>6</v>
      </c>
      <c r="F52" s="26">
        <v>7.333333333333333</v>
      </c>
      <c r="G52" s="25">
        <v>5</v>
      </c>
      <c r="H52" s="25">
        <v>2</v>
      </c>
      <c r="I52" s="26">
        <v>8.8000000000000007</v>
      </c>
      <c r="J52" s="25">
        <v>3</v>
      </c>
      <c r="K52" s="25">
        <v>1.64</v>
      </c>
      <c r="L52" s="27">
        <v>4</v>
      </c>
      <c r="M52" s="27">
        <v>40.5</v>
      </c>
      <c r="N52" s="27">
        <v>3</v>
      </c>
      <c r="O52" s="27">
        <v>1</v>
      </c>
      <c r="P52" s="27">
        <v>54</v>
      </c>
      <c r="Q52" s="27">
        <v>13.859400000000001</v>
      </c>
      <c r="R52" s="28">
        <v>4.2190000000000003</v>
      </c>
      <c r="S52" s="51">
        <f t="shared" si="5"/>
        <v>-0.33333333333333331</v>
      </c>
      <c r="T52" s="51">
        <f t="shared" si="6"/>
        <v>4.5227272727272725</v>
      </c>
      <c r="U52" s="51">
        <f t="shared" si="7"/>
        <v>-0.4</v>
      </c>
      <c r="V52" s="51">
        <f t="shared" si="8"/>
        <v>3.6198000000000001</v>
      </c>
      <c r="W52" s="51">
        <f t="shared" si="9"/>
        <v>1.5725609756097565</v>
      </c>
    </row>
    <row r="53" spans="1:23" ht="97.15" customHeight="1" thickBot="1" x14ac:dyDescent="0.35">
      <c r="A53" s="29">
        <v>56</v>
      </c>
      <c r="B53" s="20" t="s">
        <v>36</v>
      </c>
      <c r="C53" s="21" t="s">
        <v>147</v>
      </c>
      <c r="D53" s="22" t="s">
        <v>176</v>
      </c>
      <c r="E53" s="25">
        <v>2</v>
      </c>
      <c r="F53" s="26">
        <v>3</v>
      </c>
      <c r="G53" s="25">
        <v>2</v>
      </c>
      <c r="H53" s="25">
        <v>0</v>
      </c>
      <c r="I53" s="26">
        <v>3</v>
      </c>
      <c r="J53" s="25">
        <v>11</v>
      </c>
      <c r="K53" s="25">
        <v>0</v>
      </c>
      <c r="L53" s="27">
        <v>2</v>
      </c>
      <c r="M53" s="27">
        <v>14</v>
      </c>
      <c r="N53" s="27">
        <v>2</v>
      </c>
      <c r="O53" s="27">
        <v>0</v>
      </c>
      <c r="P53" s="27">
        <v>14</v>
      </c>
      <c r="Q53" s="27">
        <v>8.2032000000000007</v>
      </c>
      <c r="R53" s="28">
        <v>0</v>
      </c>
      <c r="S53" s="51">
        <f t="shared" si="5"/>
        <v>0</v>
      </c>
      <c r="T53" s="51">
        <f t="shared" si="6"/>
        <v>3.6666666666666665</v>
      </c>
      <c r="U53" s="51">
        <f t="shared" si="7"/>
        <v>0</v>
      </c>
      <c r="V53" s="51">
        <f t="shared" si="8"/>
        <v>-0.2542545454545454</v>
      </c>
      <c r="W53" s="51" t="e">
        <f t="shared" si="9"/>
        <v>#DIV/0!</v>
      </c>
    </row>
    <row r="54" spans="1:23" ht="83.45" customHeight="1" thickBot="1" x14ac:dyDescent="0.35">
      <c r="A54" s="29">
        <v>62</v>
      </c>
      <c r="B54" s="20" t="s">
        <v>37</v>
      </c>
      <c r="C54" s="21" t="s">
        <v>148</v>
      </c>
      <c r="D54" s="22" t="s">
        <v>176</v>
      </c>
      <c r="E54" s="25">
        <v>1</v>
      </c>
      <c r="F54" s="26">
        <v>7</v>
      </c>
      <c r="G54" s="25">
        <v>1</v>
      </c>
      <c r="H54" s="25">
        <v>0</v>
      </c>
      <c r="I54" s="26">
        <v>7</v>
      </c>
      <c r="J54" s="25">
        <v>0</v>
      </c>
      <c r="K54" s="25">
        <v>0</v>
      </c>
      <c r="L54" s="27"/>
      <c r="M54" s="27"/>
      <c r="N54" s="27"/>
      <c r="O54" s="27"/>
      <c r="P54" s="27"/>
      <c r="Q54" s="27"/>
      <c r="R54" s="28"/>
      <c r="S54" s="51">
        <f t="shared" si="5"/>
        <v>-1</v>
      </c>
      <c r="T54" s="51">
        <f t="shared" si="6"/>
        <v>-1</v>
      </c>
      <c r="U54" s="51">
        <f t="shared" si="7"/>
        <v>-1</v>
      </c>
      <c r="V54" s="51" t="e">
        <f t="shared" si="8"/>
        <v>#DIV/0!</v>
      </c>
      <c r="W54" s="51" t="e">
        <f t="shared" si="9"/>
        <v>#DIV/0!</v>
      </c>
    </row>
    <row r="55" spans="1:23" ht="41.25" thickBot="1" x14ac:dyDescent="0.35">
      <c r="A55" s="29">
        <v>63</v>
      </c>
      <c r="B55" s="20" t="s">
        <v>38</v>
      </c>
      <c r="C55" s="32" t="s">
        <v>118</v>
      </c>
      <c r="D55" s="22" t="s">
        <v>177</v>
      </c>
      <c r="E55" s="25">
        <v>1</v>
      </c>
      <c r="F55" s="26">
        <v>3</v>
      </c>
      <c r="G55" s="25">
        <v>1</v>
      </c>
      <c r="H55" s="25">
        <v>0</v>
      </c>
      <c r="I55" s="26">
        <v>3</v>
      </c>
      <c r="J55" s="25">
        <v>6</v>
      </c>
      <c r="K55" s="25">
        <v>0</v>
      </c>
      <c r="L55" s="27">
        <v>1</v>
      </c>
      <c r="M55" s="27">
        <v>1</v>
      </c>
      <c r="N55" s="27">
        <v>1</v>
      </c>
      <c r="O55" s="27">
        <v>1</v>
      </c>
      <c r="P55" s="27">
        <v>1</v>
      </c>
      <c r="Q55" s="27">
        <v>0</v>
      </c>
      <c r="R55" s="28">
        <v>1.8741000000000001</v>
      </c>
      <c r="S55" s="51">
        <f t="shared" si="5"/>
        <v>0</v>
      </c>
      <c r="T55" s="51">
        <f t="shared" si="6"/>
        <v>-0.66666666666666663</v>
      </c>
      <c r="U55" s="51">
        <f t="shared" si="7"/>
        <v>0</v>
      </c>
      <c r="V55" s="51">
        <f t="shared" si="8"/>
        <v>-1</v>
      </c>
      <c r="W55" s="51" t="e">
        <f t="shared" si="9"/>
        <v>#DIV/0!</v>
      </c>
    </row>
    <row r="56" spans="1:23" ht="249" customHeight="1" thickBot="1" x14ac:dyDescent="0.35">
      <c r="A56" s="29">
        <v>64</v>
      </c>
      <c r="B56" s="20" t="s">
        <v>39</v>
      </c>
      <c r="C56" s="32" t="s">
        <v>121</v>
      </c>
      <c r="D56" s="22" t="s">
        <v>176</v>
      </c>
      <c r="E56" s="25"/>
      <c r="F56" s="26"/>
      <c r="G56" s="25"/>
      <c r="H56" s="25"/>
      <c r="I56" s="26"/>
      <c r="J56" s="25"/>
      <c r="K56" s="25"/>
      <c r="L56" s="27"/>
      <c r="M56" s="27"/>
      <c r="N56" s="27"/>
      <c r="O56" s="27"/>
      <c r="P56" s="27"/>
      <c r="Q56" s="27"/>
      <c r="R56" s="28"/>
      <c r="S56" s="51" t="e">
        <f t="shared" si="5"/>
        <v>#DIV/0!</v>
      </c>
      <c r="T56" s="51" t="e">
        <f t="shared" si="6"/>
        <v>#DIV/0!</v>
      </c>
      <c r="U56" s="51" t="e">
        <f t="shared" si="7"/>
        <v>#DIV/0!</v>
      </c>
      <c r="V56" s="51" t="e">
        <f t="shared" si="8"/>
        <v>#DIV/0!</v>
      </c>
      <c r="W56" s="51" t="e">
        <f t="shared" si="9"/>
        <v>#DIV/0!</v>
      </c>
    </row>
    <row r="57" spans="1:23" ht="138.6" customHeight="1" thickBot="1" x14ac:dyDescent="0.35">
      <c r="A57" s="29">
        <v>65</v>
      </c>
      <c r="B57" s="20" t="s">
        <v>40</v>
      </c>
      <c r="C57" s="21" t="s">
        <v>149</v>
      </c>
      <c r="D57" s="22" t="s">
        <v>176</v>
      </c>
      <c r="E57" s="25">
        <v>7</v>
      </c>
      <c r="F57" s="26">
        <v>11.428571428571429</v>
      </c>
      <c r="G57" s="25">
        <v>6</v>
      </c>
      <c r="H57" s="25">
        <v>3</v>
      </c>
      <c r="I57" s="26">
        <v>13.333333333333334</v>
      </c>
      <c r="J57" s="25">
        <v>75</v>
      </c>
      <c r="K57" s="25">
        <v>59.97</v>
      </c>
      <c r="L57" s="27">
        <v>9</v>
      </c>
      <c r="M57" s="27">
        <v>13.222222222222221</v>
      </c>
      <c r="N57" s="27">
        <v>7</v>
      </c>
      <c r="O57" s="27">
        <v>2</v>
      </c>
      <c r="P57" s="27">
        <v>17</v>
      </c>
      <c r="Q57" s="27">
        <v>186</v>
      </c>
      <c r="R57" s="28">
        <v>29.983500000000003</v>
      </c>
      <c r="S57" s="51">
        <f t="shared" si="5"/>
        <v>0.2857142857142857</v>
      </c>
      <c r="T57" s="51">
        <f t="shared" si="6"/>
        <v>0.15694444444444436</v>
      </c>
      <c r="U57" s="51">
        <f t="shared" si="7"/>
        <v>0.16666666666666666</v>
      </c>
      <c r="V57" s="51">
        <f t="shared" si="8"/>
        <v>1.48</v>
      </c>
      <c r="W57" s="51">
        <f t="shared" si="9"/>
        <v>-0.50002501250625309</v>
      </c>
    </row>
    <row r="58" spans="1:23" ht="111" customHeight="1" thickBot="1" x14ac:dyDescent="0.35">
      <c r="A58" s="29">
        <v>67</v>
      </c>
      <c r="B58" s="20" t="s">
        <v>41</v>
      </c>
      <c r="C58" s="32" t="s">
        <v>131</v>
      </c>
      <c r="D58" s="22" t="s">
        <v>177</v>
      </c>
      <c r="E58" s="25">
        <v>8</v>
      </c>
      <c r="F58" s="26">
        <v>13.375</v>
      </c>
      <c r="G58" s="25">
        <v>5</v>
      </c>
      <c r="H58" s="25">
        <v>3</v>
      </c>
      <c r="I58" s="26">
        <v>21.4</v>
      </c>
      <c r="J58" s="25">
        <v>28</v>
      </c>
      <c r="K58" s="25">
        <v>11.46</v>
      </c>
      <c r="L58" s="27">
        <v>12</v>
      </c>
      <c r="M58" s="27">
        <v>11.666666666666666</v>
      </c>
      <c r="N58" s="27">
        <v>8</v>
      </c>
      <c r="O58" s="27">
        <v>5</v>
      </c>
      <c r="P58" s="27">
        <v>17.5</v>
      </c>
      <c r="Q58" s="27">
        <v>32.884599999999999</v>
      </c>
      <c r="R58" s="28">
        <v>49.397600000000004</v>
      </c>
      <c r="S58" s="51">
        <f t="shared" si="5"/>
        <v>0.5</v>
      </c>
      <c r="T58" s="51">
        <f t="shared" si="6"/>
        <v>-0.12772585669781936</v>
      </c>
      <c r="U58" s="51">
        <f t="shared" si="7"/>
        <v>0.6</v>
      </c>
      <c r="V58" s="51">
        <f t="shared" si="8"/>
        <v>0.17444999999999997</v>
      </c>
      <c r="W58" s="51">
        <f t="shared" si="9"/>
        <v>3.3104363001745201</v>
      </c>
    </row>
    <row r="59" spans="1:23" ht="193.9" customHeight="1" thickBot="1" x14ac:dyDescent="0.35">
      <c r="A59" s="29">
        <v>68</v>
      </c>
      <c r="B59" s="20" t="s">
        <v>42</v>
      </c>
      <c r="C59" s="21" t="s">
        <v>150</v>
      </c>
      <c r="D59" s="22" t="s">
        <v>176</v>
      </c>
      <c r="E59" s="25">
        <v>1</v>
      </c>
      <c r="F59" s="26">
        <v>16</v>
      </c>
      <c r="G59" s="25">
        <v>1</v>
      </c>
      <c r="H59" s="25">
        <v>1</v>
      </c>
      <c r="I59" s="26">
        <v>16</v>
      </c>
      <c r="J59" s="25">
        <v>1</v>
      </c>
      <c r="K59" s="25">
        <v>1.32</v>
      </c>
      <c r="L59" s="27"/>
      <c r="M59" s="27"/>
      <c r="N59" s="27"/>
      <c r="O59" s="27"/>
      <c r="P59" s="27"/>
      <c r="Q59" s="27"/>
      <c r="R59" s="28"/>
      <c r="S59" s="51">
        <f t="shared" si="5"/>
        <v>-1</v>
      </c>
      <c r="T59" s="51">
        <f t="shared" si="6"/>
        <v>-1</v>
      </c>
      <c r="U59" s="51">
        <f t="shared" si="7"/>
        <v>-1</v>
      </c>
      <c r="V59" s="51">
        <f t="shared" si="8"/>
        <v>-1</v>
      </c>
      <c r="W59" s="51">
        <f t="shared" si="9"/>
        <v>-1</v>
      </c>
    </row>
    <row r="60" spans="1:23" ht="42" customHeight="1" thickBot="1" x14ac:dyDescent="0.35">
      <c r="A60" s="29">
        <v>69</v>
      </c>
      <c r="B60" s="20" t="s">
        <v>43</v>
      </c>
      <c r="C60" s="32" t="s">
        <v>151</v>
      </c>
      <c r="D60" s="22" t="s">
        <v>176</v>
      </c>
      <c r="E60" s="25"/>
      <c r="F60" s="26"/>
      <c r="G60" s="25"/>
      <c r="H60" s="25"/>
      <c r="I60" s="26"/>
      <c r="J60" s="25"/>
      <c r="K60" s="25"/>
      <c r="L60" s="27"/>
      <c r="M60" s="27"/>
      <c r="N60" s="27"/>
      <c r="O60" s="27"/>
      <c r="P60" s="27"/>
      <c r="Q60" s="27"/>
      <c r="R60" s="28"/>
      <c r="S60" s="51" t="e">
        <f t="shared" si="5"/>
        <v>#DIV/0!</v>
      </c>
      <c r="T60" s="51" t="e">
        <f t="shared" si="6"/>
        <v>#DIV/0!</v>
      </c>
      <c r="U60" s="51" t="e">
        <f t="shared" si="7"/>
        <v>#DIV/0!</v>
      </c>
      <c r="V60" s="51" t="e">
        <f t="shared" si="8"/>
        <v>#DIV/0!</v>
      </c>
      <c r="W60" s="51" t="e">
        <f t="shared" si="9"/>
        <v>#DIV/0!</v>
      </c>
    </row>
    <row r="61" spans="1:23" ht="55.9" customHeight="1" thickBot="1" x14ac:dyDescent="0.35">
      <c r="A61" s="29">
        <v>71</v>
      </c>
      <c r="B61" s="20" t="s">
        <v>44</v>
      </c>
      <c r="C61" s="32" t="s">
        <v>134</v>
      </c>
      <c r="D61" s="22" t="s">
        <v>176</v>
      </c>
      <c r="E61" s="25">
        <v>2</v>
      </c>
      <c r="F61" s="26">
        <v>18</v>
      </c>
      <c r="G61" s="25">
        <v>2</v>
      </c>
      <c r="H61" s="25">
        <v>0</v>
      </c>
      <c r="I61" s="26">
        <v>18</v>
      </c>
      <c r="J61" s="25">
        <v>2</v>
      </c>
      <c r="K61" s="25">
        <v>0</v>
      </c>
      <c r="L61" s="27">
        <v>2</v>
      </c>
      <c r="M61" s="27">
        <v>4.5</v>
      </c>
      <c r="N61" s="27">
        <v>2</v>
      </c>
      <c r="O61" s="27">
        <v>1</v>
      </c>
      <c r="P61" s="27">
        <v>4.5</v>
      </c>
      <c r="Q61" s="27">
        <v>3.6</v>
      </c>
      <c r="R61" s="28">
        <v>0.1918</v>
      </c>
      <c r="S61" s="51">
        <f t="shared" si="5"/>
        <v>0</v>
      </c>
      <c r="T61" s="51">
        <f t="shared" si="6"/>
        <v>-0.75</v>
      </c>
      <c r="U61" s="51">
        <f t="shared" si="7"/>
        <v>0</v>
      </c>
      <c r="V61" s="51">
        <f t="shared" si="8"/>
        <v>0.8</v>
      </c>
      <c r="W61" s="51" t="e">
        <f t="shared" si="9"/>
        <v>#DIV/0!</v>
      </c>
    </row>
    <row r="62" spans="1:23" ht="42" customHeight="1" thickBot="1" x14ac:dyDescent="0.35">
      <c r="A62" s="29">
        <v>73</v>
      </c>
      <c r="B62" s="20" t="s">
        <v>81</v>
      </c>
      <c r="C62" s="32" t="s">
        <v>152</v>
      </c>
      <c r="D62" s="22" t="s">
        <v>176</v>
      </c>
      <c r="E62" s="25"/>
      <c r="F62" s="26"/>
      <c r="G62" s="25"/>
      <c r="H62" s="25"/>
      <c r="I62" s="26"/>
      <c r="J62" s="25"/>
      <c r="K62" s="25"/>
      <c r="L62" s="27"/>
      <c r="M62" s="27"/>
      <c r="N62" s="27"/>
      <c r="O62" s="27"/>
      <c r="P62" s="27"/>
      <c r="Q62" s="27"/>
      <c r="R62" s="28"/>
      <c r="S62" s="51" t="e">
        <f t="shared" si="5"/>
        <v>#DIV/0!</v>
      </c>
      <c r="T62" s="51" t="e">
        <f t="shared" si="6"/>
        <v>#DIV/0!</v>
      </c>
      <c r="U62" s="51" t="e">
        <f t="shared" si="7"/>
        <v>#DIV/0!</v>
      </c>
      <c r="V62" s="51" t="e">
        <f t="shared" si="8"/>
        <v>#DIV/0!</v>
      </c>
      <c r="W62" s="51" t="e">
        <f t="shared" si="9"/>
        <v>#DIV/0!</v>
      </c>
    </row>
    <row r="63" spans="1:23" ht="55.9" customHeight="1" thickBot="1" x14ac:dyDescent="0.35">
      <c r="A63" s="29">
        <v>74</v>
      </c>
      <c r="B63" s="20" t="s">
        <v>188</v>
      </c>
      <c r="C63" s="21" t="s">
        <v>153</v>
      </c>
      <c r="D63" s="22" t="s">
        <v>176</v>
      </c>
      <c r="E63" s="25"/>
      <c r="F63" s="26"/>
      <c r="G63" s="25"/>
      <c r="H63" s="25"/>
      <c r="I63" s="26"/>
      <c r="J63" s="25"/>
      <c r="K63" s="25"/>
      <c r="L63" s="27"/>
      <c r="M63" s="27"/>
      <c r="N63" s="27"/>
      <c r="O63" s="27"/>
      <c r="P63" s="27"/>
      <c r="Q63" s="27"/>
      <c r="R63" s="28"/>
      <c r="S63" s="51" t="e">
        <f t="shared" si="5"/>
        <v>#DIV/0!</v>
      </c>
      <c r="T63" s="51" t="e">
        <f t="shared" si="6"/>
        <v>#DIV/0!</v>
      </c>
      <c r="U63" s="51" t="e">
        <f t="shared" si="7"/>
        <v>#DIV/0!</v>
      </c>
      <c r="V63" s="51" t="e">
        <f t="shared" si="8"/>
        <v>#DIV/0!</v>
      </c>
      <c r="W63" s="51" t="e">
        <f t="shared" si="9"/>
        <v>#DIV/0!</v>
      </c>
    </row>
    <row r="64" spans="1:23" ht="41.25" thickBot="1" x14ac:dyDescent="0.35">
      <c r="A64" s="29">
        <v>75</v>
      </c>
      <c r="B64" s="20" t="s">
        <v>45</v>
      </c>
      <c r="C64" s="32" t="s">
        <v>103</v>
      </c>
      <c r="D64" s="22" t="s">
        <v>176</v>
      </c>
      <c r="E64" s="25"/>
      <c r="F64" s="26"/>
      <c r="G64" s="25"/>
      <c r="H64" s="25"/>
      <c r="I64" s="26"/>
      <c r="J64" s="25"/>
      <c r="K64" s="25"/>
      <c r="L64" s="27"/>
      <c r="M64" s="27"/>
      <c r="N64" s="27"/>
      <c r="O64" s="27"/>
      <c r="P64" s="27"/>
      <c r="Q64" s="27"/>
      <c r="R64" s="28"/>
      <c r="S64" s="51" t="e">
        <f t="shared" si="5"/>
        <v>#DIV/0!</v>
      </c>
      <c r="T64" s="51" t="e">
        <f t="shared" si="6"/>
        <v>#DIV/0!</v>
      </c>
      <c r="U64" s="51" t="e">
        <f t="shared" si="7"/>
        <v>#DIV/0!</v>
      </c>
      <c r="V64" s="51" t="e">
        <f t="shared" si="8"/>
        <v>#DIV/0!</v>
      </c>
      <c r="W64" s="51" t="e">
        <f t="shared" si="9"/>
        <v>#DIV/0!</v>
      </c>
    </row>
    <row r="65" spans="1:23" ht="180" customHeight="1" thickBot="1" x14ac:dyDescent="0.35">
      <c r="A65" s="29">
        <v>76</v>
      </c>
      <c r="B65" s="20" t="s">
        <v>82</v>
      </c>
      <c r="C65" s="21" t="s">
        <v>154</v>
      </c>
      <c r="D65" s="22" t="s">
        <v>177</v>
      </c>
      <c r="E65" s="25"/>
      <c r="F65" s="26"/>
      <c r="G65" s="25"/>
      <c r="H65" s="25"/>
      <c r="I65" s="26"/>
      <c r="J65" s="25"/>
      <c r="K65" s="25"/>
      <c r="L65" s="27"/>
      <c r="M65" s="27"/>
      <c r="N65" s="27"/>
      <c r="O65" s="27"/>
      <c r="P65" s="27"/>
      <c r="Q65" s="27"/>
      <c r="R65" s="28"/>
      <c r="S65" s="51" t="e">
        <f t="shared" si="5"/>
        <v>#DIV/0!</v>
      </c>
      <c r="T65" s="51" t="e">
        <f t="shared" si="6"/>
        <v>#DIV/0!</v>
      </c>
      <c r="U65" s="51" t="e">
        <f t="shared" si="7"/>
        <v>#DIV/0!</v>
      </c>
      <c r="V65" s="51" t="e">
        <f t="shared" si="8"/>
        <v>#DIV/0!</v>
      </c>
      <c r="W65" s="51" t="e">
        <f t="shared" si="9"/>
        <v>#DIV/0!</v>
      </c>
    </row>
    <row r="66" spans="1:23" ht="138.6" customHeight="1" thickBot="1" x14ac:dyDescent="0.35">
      <c r="A66" s="29">
        <v>77</v>
      </c>
      <c r="B66" s="20" t="s">
        <v>46</v>
      </c>
      <c r="C66" s="32" t="s">
        <v>155</v>
      </c>
      <c r="D66" s="22" t="s">
        <v>176</v>
      </c>
      <c r="E66" s="25">
        <v>20</v>
      </c>
      <c r="F66" s="26">
        <v>18.100000000000001</v>
      </c>
      <c r="G66" s="25">
        <v>10</v>
      </c>
      <c r="H66" s="25">
        <v>2</v>
      </c>
      <c r="I66" s="26">
        <v>36.200000000000003</v>
      </c>
      <c r="J66" s="25">
        <v>306</v>
      </c>
      <c r="K66" s="25">
        <v>4.5999999999999996</v>
      </c>
      <c r="L66" s="27">
        <v>14</v>
      </c>
      <c r="M66" s="27">
        <v>13.428571428571429</v>
      </c>
      <c r="N66" s="27">
        <v>8</v>
      </c>
      <c r="O66" s="27">
        <v>3</v>
      </c>
      <c r="P66" s="27">
        <v>23.5</v>
      </c>
      <c r="Q66" s="27">
        <v>185.47060000000002</v>
      </c>
      <c r="R66" s="28">
        <v>2.9041000000000001</v>
      </c>
      <c r="S66" s="51">
        <f t="shared" si="5"/>
        <v>-0.3</v>
      </c>
      <c r="T66" s="51">
        <f t="shared" si="6"/>
        <v>-0.25808997632202058</v>
      </c>
      <c r="U66" s="51">
        <f t="shared" si="7"/>
        <v>-0.2</v>
      </c>
      <c r="V66" s="51">
        <f t="shared" si="8"/>
        <v>-0.3938869281045751</v>
      </c>
      <c r="W66" s="51">
        <f t="shared" si="9"/>
        <v>-0.36867391304347819</v>
      </c>
    </row>
    <row r="67" spans="1:23" ht="55.9" customHeight="1" thickBot="1" x14ac:dyDescent="0.35">
      <c r="A67" s="29">
        <v>78</v>
      </c>
      <c r="B67" s="20" t="s">
        <v>47</v>
      </c>
      <c r="C67" s="32" t="s">
        <v>156</v>
      </c>
      <c r="D67" s="22" t="s">
        <v>177</v>
      </c>
      <c r="E67" s="25"/>
      <c r="F67" s="26"/>
      <c r="G67" s="25"/>
      <c r="H67" s="25"/>
      <c r="I67" s="26"/>
      <c r="J67" s="25"/>
      <c r="K67" s="25"/>
      <c r="L67" s="27"/>
      <c r="M67" s="27"/>
      <c r="N67" s="27"/>
      <c r="O67" s="27"/>
      <c r="P67" s="27"/>
      <c r="Q67" s="27"/>
      <c r="R67" s="28"/>
      <c r="S67" s="51" t="e">
        <f t="shared" ref="S67:S91" si="10">(L67-E67)/E67</f>
        <v>#DIV/0!</v>
      </c>
      <c r="T67" s="51" t="e">
        <f t="shared" ref="T67:T91" si="11">(M67-F67)/F67</f>
        <v>#DIV/0!</v>
      </c>
      <c r="U67" s="51" t="e">
        <f t="shared" ref="U67:U91" si="12">(N67-G67)/G67</f>
        <v>#DIV/0!</v>
      </c>
      <c r="V67" s="51" t="e">
        <f t="shared" ref="V67:V91" si="13">(Q67-J67)/J67</f>
        <v>#DIV/0!</v>
      </c>
      <c r="W67" s="51" t="e">
        <f t="shared" ref="W67:W91" si="14">(R67-K67)/K67</f>
        <v>#DIV/0!</v>
      </c>
    </row>
    <row r="68" spans="1:23" ht="55.9" customHeight="1" thickBot="1" x14ac:dyDescent="0.35">
      <c r="A68" s="29">
        <v>79</v>
      </c>
      <c r="B68" s="20" t="s">
        <v>83</v>
      </c>
      <c r="C68" s="32" t="s">
        <v>157</v>
      </c>
      <c r="D68" s="22" t="s">
        <v>176</v>
      </c>
      <c r="E68" s="25"/>
      <c r="F68" s="26"/>
      <c r="G68" s="25"/>
      <c r="H68" s="25"/>
      <c r="I68" s="26"/>
      <c r="J68" s="25"/>
      <c r="K68" s="25"/>
      <c r="L68" s="27"/>
      <c r="M68" s="27"/>
      <c r="N68" s="27"/>
      <c r="O68" s="27"/>
      <c r="P68" s="27"/>
      <c r="Q68" s="27"/>
      <c r="R68" s="28"/>
      <c r="S68" s="51" t="e">
        <f t="shared" si="10"/>
        <v>#DIV/0!</v>
      </c>
      <c r="T68" s="51" t="e">
        <f t="shared" si="11"/>
        <v>#DIV/0!</v>
      </c>
      <c r="U68" s="51" t="e">
        <f t="shared" si="12"/>
        <v>#DIV/0!</v>
      </c>
      <c r="V68" s="51" t="e">
        <f t="shared" si="13"/>
        <v>#DIV/0!</v>
      </c>
      <c r="W68" s="51" t="e">
        <f t="shared" si="14"/>
        <v>#DIV/0!</v>
      </c>
    </row>
    <row r="69" spans="1:23" ht="55.9" customHeight="1" thickBot="1" x14ac:dyDescent="0.35">
      <c r="A69" s="29">
        <v>80</v>
      </c>
      <c r="B69" s="20" t="s">
        <v>84</v>
      </c>
      <c r="C69" s="32" t="s">
        <v>134</v>
      </c>
      <c r="D69" s="22" t="s">
        <v>176</v>
      </c>
      <c r="E69" s="25"/>
      <c r="F69" s="26"/>
      <c r="G69" s="25"/>
      <c r="H69" s="25"/>
      <c r="I69" s="26"/>
      <c r="J69" s="25"/>
      <c r="K69" s="25"/>
      <c r="L69" s="27"/>
      <c r="M69" s="27"/>
      <c r="N69" s="27"/>
      <c r="O69" s="27"/>
      <c r="P69" s="27"/>
      <c r="Q69" s="27"/>
      <c r="R69" s="28"/>
      <c r="S69" s="51" t="e">
        <f t="shared" si="10"/>
        <v>#DIV/0!</v>
      </c>
      <c r="T69" s="51" t="e">
        <f t="shared" si="11"/>
        <v>#DIV/0!</v>
      </c>
      <c r="U69" s="51" t="e">
        <f t="shared" si="12"/>
        <v>#DIV/0!</v>
      </c>
      <c r="V69" s="51" t="e">
        <f t="shared" si="13"/>
        <v>#DIV/0!</v>
      </c>
      <c r="W69" s="51" t="e">
        <f t="shared" si="14"/>
        <v>#DIV/0!</v>
      </c>
    </row>
    <row r="70" spans="1:23" ht="42" customHeight="1" thickBot="1" x14ac:dyDescent="0.35">
      <c r="A70" s="29">
        <v>81</v>
      </c>
      <c r="B70" s="20" t="s">
        <v>48</v>
      </c>
      <c r="C70" s="32" t="s">
        <v>124</v>
      </c>
      <c r="D70" s="22" t="s">
        <v>176</v>
      </c>
      <c r="E70" s="25">
        <v>2</v>
      </c>
      <c r="F70" s="26">
        <v>1.5</v>
      </c>
      <c r="G70" s="25">
        <v>2</v>
      </c>
      <c r="H70" s="25">
        <v>0</v>
      </c>
      <c r="I70" s="26">
        <v>1.5</v>
      </c>
      <c r="J70" s="25">
        <v>4</v>
      </c>
      <c r="K70" s="25">
        <v>0</v>
      </c>
      <c r="L70" s="27">
        <v>3</v>
      </c>
      <c r="M70" s="27">
        <v>3</v>
      </c>
      <c r="N70" s="27">
        <v>3</v>
      </c>
      <c r="O70" s="27">
        <v>1</v>
      </c>
      <c r="P70" s="27">
        <v>3</v>
      </c>
      <c r="Q70" s="27">
        <v>10.8</v>
      </c>
      <c r="R70" s="28">
        <v>5.6219999999999999</v>
      </c>
      <c r="S70" s="51">
        <f t="shared" si="10"/>
        <v>0.5</v>
      </c>
      <c r="T70" s="51">
        <f t="shared" si="11"/>
        <v>1</v>
      </c>
      <c r="U70" s="51">
        <f t="shared" si="12"/>
        <v>0.5</v>
      </c>
      <c r="V70" s="51">
        <f t="shared" si="13"/>
        <v>1.7000000000000002</v>
      </c>
      <c r="W70" s="51" t="e">
        <f t="shared" si="14"/>
        <v>#DIV/0!</v>
      </c>
    </row>
    <row r="71" spans="1:23" ht="42" customHeight="1" thickBot="1" x14ac:dyDescent="0.35">
      <c r="A71" s="29">
        <v>82</v>
      </c>
      <c r="B71" s="20" t="s">
        <v>49</v>
      </c>
      <c r="C71" s="32" t="s">
        <v>158</v>
      </c>
      <c r="D71" s="22" t="s">
        <v>176</v>
      </c>
      <c r="E71" s="25">
        <v>1</v>
      </c>
      <c r="F71" s="26">
        <v>6</v>
      </c>
      <c r="G71" s="25">
        <v>1</v>
      </c>
      <c r="H71" s="25">
        <v>0</v>
      </c>
      <c r="I71" s="26">
        <v>6</v>
      </c>
      <c r="J71" s="25">
        <v>1</v>
      </c>
      <c r="K71" s="25">
        <v>0</v>
      </c>
      <c r="L71" s="27">
        <v>2</v>
      </c>
      <c r="M71" s="27">
        <v>3</v>
      </c>
      <c r="N71" s="27">
        <v>2</v>
      </c>
      <c r="O71" s="27">
        <v>1</v>
      </c>
      <c r="P71" s="27">
        <v>3</v>
      </c>
      <c r="Q71" s="27">
        <v>0</v>
      </c>
      <c r="R71" s="28">
        <v>0.13700000000000001</v>
      </c>
      <c r="S71" s="51">
        <f t="shared" si="10"/>
        <v>1</v>
      </c>
      <c r="T71" s="51">
        <f t="shared" si="11"/>
        <v>-0.5</v>
      </c>
      <c r="U71" s="51">
        <f t="shared" si="12"/>
        <v>1</v>
      </c>
      <c r="V71" s="51">
        <f t="shared" si="13"/>
        <v>-1</v>
      </c>
      <c r="W71" s="51" t="e">
        <f t="shared" si="14"/>
        <v>#DIV/0!</v>
      </c>
    </row>
    <row r="72" spans="1:23" ht="180" customHeight="1" thickBot="1" x14ac:dyDescent="0.35">
      <c r="A72" s="29">
        <v>84</v>
      </c>
      <c r="B72" s="20" t="s">
        <v>85</v>
      </c>
      <c r="C72" s="21" t="s">
        <v>159</v>
      </c>
      <c r="D72" s="22" t="s">
        <v>176</v>
      </c>
      <c r="E72" s="25"/>
      <c r="F72" s="26"/>
      <c r="G72" s="25"/>
      <c r="H72" s="25"/>
      <c r="I72" s="26"/>
      <c r="J72" s="25"/>
      <c r="K72" s="25"/>
      <c r="L72" s="27"/>
      <c r="M72" s="27"/>
      <c r="N72" s="27"/>
      <c r="O72" s="27"/>
      <c r="P72" s="27"/>
      <c r="Q72" s="27"/>
      <c r="R72" s="28"/>
      <c r="S72" s="51" t="e">
        <f t="shared" si="10"/>
        <v>#DIV/0!</v>
      </c>
      <c r="T72" s="51" t="e">
        <f t="shared" si="11"/>
        <v>#DIV/0!</v>
      </c>
      <c r="U72" s="51" t="e">
        <f t="shared" si="12"/>
        <v>#DIV/0!</v>
      </c>
      <c r="V72" s="51" t="e">
        <f t="shared" si="13"/>
        <v>#DIV/0!</v>
      </c>
      <c r="W72" s="51" t="e">
        <f t="shared" si="14"/>
        <v>#DIV/0!</v>
      </c>
    </row>
    <row r="73" spans="1:23" ht="166.15" customHeight="1" thickBot="1" x14ac:dyDescent="0.35">
      <c r="A73" s="29">
        <v>85</v>
      </c>
      <c r="B73" s="20" t="s">
        <v>50</v>
      </c>
      <c r="C73" s="32" t="s">
        <v>160</v>
      </c>
      <c r="D73" s="22" t="s">
        <v>176</v>
      </c>
      <c r="E73" s="25"/>
      <c r="F73" s="26"/>
      <c r="G73" s="25"/>
      <c r="H73" s="25"/>
      <c r="I73" s="26"/>
      <c r="J73" s="25"/>
      <c r="K73" s="25"/>
      <c r="L73" s="27"/>
      <c r="M73" s="27"/>
      <c r="N73" s="27"/>
      <c r="O73" s="27"/>
      <c r="P73" s="27"/>
      <c r="Q73" s="27"/>
      <c r="R73" s="28"/>
      <c r="S73" s="51" t="e">
        <f t="shared" si="10"/>
        <v>#DIV/0!</v>
      </c>
      <c r="T73" s="51" t="e">
        <f t="shared" si="11"/>
        <v>#DIV/0!</v>
      </c>
      <c r="U73" s="51" t="e">
        <f t="shared" si="12"/>
        <v>#DIV/0!</v>
      </c>
      <c r="V73" s="51" t="e">
        <f t="shared" si="13"/>
        <v>#DIV/0!</v>
      </c>
      <c r="W73" s="51" t="e">
        <f t="shared" si="14"/>
        <v>#DIV/0!</v>
      </c>
    </row>
    <row r="74" spans="1:23" ht="42" customHeight="1" thickBot="1" x14ac:dyDescent="0.35">
      <c r="A74" s="29">
        <v>86</v>
      </c>
      <c r="B74" s="20" t="s">
        <v>86</v>
      </c>
      <c r="C74" s="32" t="s">
        <v>160</v>
      </c>
      <c r="D74" s="22" t="s">
        <v>177</v>
      </c>
      <c r="E74" s="25"/>
      <c r="F74" s="26"/>
      <c r="G74" s="25"/>
      <c r="H74" s="25"/>
      <c r="I74" s="26"/>
      <c r="J74" s="25"/>
      <c r="K74" s="25"/>
      <c r="L74" s="27"/>
      <c r="M74" s="27"/>
      <c r="N74" s="27"/>
      <c r="O74" s="27"/>
      <c r="P74" s="27"/>
      <c r="Q74" s="27"/>
      <c r="R74" s="28"/>
      <c r="S74" s="51" t="e">
        <f t="shared" si="10"/>
        <v>#DIV/0!</v>
      </c>
      <c r="T74" s="51" t="e">
        <f t="shared" si="11"/>
        <v>#DIV/0!</v>
      </c>
      <c r="U74" s="51" t="e">
        <f t="shared" si="12"/>
        <v>#DIV/0!</v>
      </c>
      <c r="V74" s="51" t="e">
        <f t="shared" si="13"/>
        <v>#DIV/0!</v>
      </c>
      <c r="W74" s="51" t="e">
        <f t="shared" si="14"/>
        <v>#DIV/0!</v>
      </c>
    </row>
    <row r="75" spans="1:23" ht="41.25" thickBot="1" x14ac:dyDescent="0.35">
      <c r="A75" s="29">
        <v>88</v>
      </c>
      <c r="B75" s="20" t="s">
        <v>87</v>
      </c>
      <c r="C75" s="32" t="s">
        <v>161</v>
      </c>
      <c r="D75" s="22" t="s">
        <v>177</v>
      </c>
      <c r="E75" s="25"/>
      <c r="F75" s="26"/>
      <c r="G75" s="25"/>
      <c r="H75" s="25"/>
      <c r="I75" s="26"/>
      <c r="J75" s="25"/>
      <c r="K75" s="25"/>
      <c r="L75" s="27"/>
      <c r="M75" s="27"/>
      <c r="N75" s="27"/>
      <c r="O75" s="27"/>
      <c r="P75" s="27"/>
      <c r="Q75" s="27"/>
      <c r="R75" s="28"/>
      <c r="S75" s="51" t="e">
        <f t="shared" si="10"/>
        <v>#DIV/0!</v>
      </c>
      <c r="T75" s="51" t="e">
        <f t="shared" si="11"/>
        <v>#DIV/0!</v>
      </c>
      <c r="U75" s="51" t="e">
        <f t="shared" si="12"/>
        <v>#DIV/0!</v>
      </c>
      <c r="V75" s="51" t="e">
        <f t="shared" si="13"/>
        <v>#DIV/0!</v>
      </c>
      <c r="W75" s="51" t="e">
        <f t="shared" si="14"/>
        <v>#DIV/0!</v>
      </c>
    </row>
    <row r="76" spans="1:23" ht="69.599999999999994" customHeight="1" thickBot="1" x14ac:dyDescent="0.35">
      <c r="A76" s="29">
        <v>89</v>
      </c>
      <c r="B76" s="20" t="s">
        <v>88</v>
      </c>
      <c r="C76" s="32" t="s">
        <v>162</v>
      </c>
      <c r="D76" s="22" t="s">
        <v>177</v>
      </c>
      <c r="E76" s="25"/>
      <c r="F76" s="26"/>
      <c r="G76" s="25"/>
      <c r="H76" s="25"/>
      <c r="I76" s="26"/>
      <c r="J76" s="25"/>
      <c r="K76" s="25"/>
      <c r="L76" s="27"/>
      <c r="M76" s="27"/>
      <c r="N76" s="27"/>
      <c r="O76" s="27"/>
      <c r="P76" s="27"/>
      <c r="Q76" s="27"/>
      <c r="R76" s="28"/>
      <c r="S76" s="51" t="e">
        <f t="shared" si="10"/>
        <v>#DIV/0!</v>
      </c>
      <c r="T76" s="51" t="e">
        <f t="shared" si="11"/>
        <v>#DIV/0!</v>
      </c>
      <c r="U76" s="51" t="e">
        <f t="shared" si="12"/>
        <v>#DIV/0!</v>
      </c>
      <c r="V76" s="51" t="e">
        <f t="shared" si="13"/>
        <v>#DIV/0!</v>
      </c>
      <c r="W76" s="51" t="e">
        <f t="shared" si="14"/>
        <v>#DIV/0!</v>
      </c>
    </row>
    <row r="77" spans="1:23" ht="97.15" customHeight="1" thickBot="1" x14ac:dyDescent="0.35">
      <c r="A77" s="29">
        <v>90</v>
      </c>
      <c r="B77" s="20" t="s">
        <v>89</v>
      </c>
      <c r="C77" s="32" t="s">
        <v>163</v>
      </c>
      <c r="D77" s="22" t="s">
        <v>176</v>
      </c>
      <c r="E77" s="25"/>
      <c r="F77" s="26"/>
      <c r="G77" s="25"/>
      <c r="H77" s="25"/>
      <c r="I77" s="26"/>
      <c r="J77" s="25"/>
      <c r="K77" s="25"/>
      <c r="L77" s="27">
        <v>2</v>
      </c>
      <c r="M77" s="27">
        <v>7</v>
      </c>
      <c r="N77" s="27">
        <v>1</v>
      </c>
      <c r="O77" s="27">
        <v>0</v>
      </c>
      <c r="P77" s="27">
        <v>14</v>
      </c>
      <c r="Q77" s="27">
        <v>0</v>
      </c>
      <c r="R77" s="28">
        <v>0</v>
      </c>
      <c r="S77" s="51" t="e">
        <f t="shared" si="10"/>
        <v>#DIV/0!</v>
      </c>
      <c r="T77" s="51" t="e">
        <f t="shared" si="11"/>
        <v>#DIV/0!</v>
      </c>
      <c r="U77" s="51" t="e">
        <f t="shared" si="12"/>
        <v>#DIV/0!</v>
      </c>
      <c r="V77" s="51" t="e">
        <f t="shared" si="13"/>
        <v>#DIV/0!</v>
      </c>
      <c r="W77" s="51" t="e">
        <f t="shared" si="14"/>
        <v>#DIV/0!</v>
      </c>
    </row>
    <row r="78" spans="1:23" ht="41.25" thickBot="1" x14ac:dyDescent="0.35">
      <c r="A78" s="29">
        <v>91</v>
      </c>
      <c r="B78" s="20" t="s">
        <v>51</v>
      </c>
      <c r="C78" s="32" t="s">
        <v>103</v>
      </c>
      <c r="D78" s="22" t="s">
        <v>176</v>
      </c>
      <c r="E78" s="25"/>
      <c r="F78" s="26"/>
      <c r="G78" s="25"/>
      <c r="H78" s="25"/>
      <c r="I78" s="26"/>
      <c r="J78" s="25"/>
      <c r="K78" s="25"/>
      <c r="L78" s="27"/>
      <c r="M78" s="27"/>
      <c r="N78" s="27"/>
      <c r="O78" s="27"/>
      <c r="P78" s="27"/>
      <c r="Q78" s="27"/>
      <c r="R78" s="28"/>
      <c r="S78" s="51" t="e">
        <f t="shared" si="10"/>
        <v>#DIV/0!</v>
      </c>
      <c r="T78" s="51" t="e">
        <f t="shared" si="11"/>
        <v>#DIV/0!</v>
      </c>
      <c r="U78" s="51" t="e">
        <f t="shared" si="12"/>
        <v>#DIV/0!</v>
      </c>
      <c r="V78" s="51" t="e">
        <f t="shared" si="13"/>
        <v>#DIV/0!</v>
      </c>
      <c r="W78" s="51" t="e">
        <f t="shared" si="14"/>
        <v>#DIV/0!</v>
      </c>
    </row>
    <row r="79" spans="1:23" ht="28.15" customHeight="1" thickBot="1" x14ac:dyDescent="0.35">
      <c r="A79" s="29">
        <v>92</v>
      </c>
      <c r="B79" s="20" t="s">
        <v>90</v>
      </c>
      <c r="C79" s="32" t="s">
        <v>164</v>
      </c>
      <c r="D79" s="22" t="s">
        <v>176</v>
      </c>
      <c r="E79" s="25"/>
      <c r="F79" s="26"/>
      <c r="G79" s="25"/>
      <c r="H79" s="25"/>
      <c r="I79" s="26"/>
      <c r="J79" s="25"/>
      <c r="K79" s="25"/>
      <c r="L79" s="27"/>
      <c r="M79" s="27"/>
      <c r="N79" s="27"/>
      <c r="O79" s="27"/>
      <c r="P79" s="27"/>
      <c r="Q79" s="27"/>
      <c r="R79" s="28"/>
      <c r="S79" s="51" t="e">
        <f t="shared" si="10"/>
        <v>#DIV/0!</v>
      </c>
      <c r="T79" s="51" t="e">
        <f t="shared" si="11"/>
        <v>#DIV/0!</v>
      </c>
      <c r="U79" s="51" t="e">
        <f t="shared" si="12"/>
        <v>#DIV/0!</v>
      </c>
      <c r="V79" s="51" t="e">
        <f t="shared" si="13"/>
        <v>#DIV/0!</v>
      </c>
      <c r="W79" s="51" t="e">
        <f t="shared" si="14"/>
        <v>#DIV/0!</v>
      </c>
    </row>
    <row r="80" spans="1:23" ht="28.15" customHeight="1" thickBot="1" x14ac:dyDescent="0.35">
      <c r="A80" s="29">
        <v>93</v>
      </c>
      <c r="B80" s="20" t="s">
        <v>91</v>
      </c>
      <c r="C80" s="21" t="s">
        <v>165</v>
      </c>
      <c r="D80" s="22" t="s">
        <v>176</v>
      </c>
      <c r="E80" s="25"/>
      <c r="F80" s="26"/>
      <c r="G80" s="25"/>
      <c r="H80" s="25"/>
      <c r="I80" s="26"/>
      <c r="J80" s="25"/>
      <c r="K80" s="25"/>
      <c r="L80" s="27"/>
      <c r="M80" s="27"/>
      <c r="N80" s="27"/>
      <c r="O80" s="27"/>
      <c r="P80" s="27"/>
      <c r="Q80" s="27"/>
      <c r="R80" s="28"/>
      <c r="S80" s="51" t="e">
        <f t="shared" si="10"/>
        <v>#DIV/0!</v>
      </c>
      <c r="T80" s="51" t="e">
        <f t="shared" si="11"/>
        <v>#DIV/0!</v>
      </c>
      <c r="U80" s="51" t="e">
        <f t="shared" si="12"/>
        <v>#DIV/0!</v>
      </c>
      <c r="V80" s="51" t="e">
        <f t="shared" si="13"/>
        <v>#DIV/0!</v>
      </c>
      <c r="W80" s="51" t="e">
        <f t="shared" si="14"/>
        <v>#DIV/0!</v>
      </c>
    </row>
    <row r="81" spans="1:23" ht="28.15" customHeight="1" thickBot="1" x14ac:dyDescent="0.35">
      <c r="A81" s="29">
        <v>94</v>
      </c>
      <c r="B81" s="20" t="s">
        <v>92</v>
      </c>
      <c r="C81" s="21" t="s">
        <v>166</v>
      </c>
      <c r="D81" s="22" t="s">
        <v>176</v>
      </c>
      <c r="E81" s="25"/>
      <c r="F81" s="26"/>
      <c r="G81" s="25"/>
      <c r="H81" s="25"/>
      <c r="I81" s="26"/>
      <c r="J81" s="25"/>
      <c r="K81" s="25"/>
      <c r="L81" s="27"/>
      <c r="M81" s="27"/>
      <c r="N81" s="27"/>
      <c r="O81" s="27"/>
      <c r="P81" s="27"/>
      <c r="Q81" s="27"/>
      <c r="R81" s="28"/>
      <c r="S81" s="51" t="e">
        <f t="shared" si="10"/>
        <v>#DIV/0!</v>
      </c>
      <c r="T81" s="51" t="e">
        <f t="shared" si="11"/>
        <v>#DIV/0!</v>
      </c>
      <c r="U81" s="51" t="e">
        <f t="shared" si="12"/>
        <v>#DIV/0!</v>
      </c>
      <c r="V81" s="51" t="e">
        <f t="shared" si="13"/>
        <v>#DIV/0!</v>
      </c>
      <c r="W81" s="51" t="e">
        <f t="shared" si="14"/>
        <v>#DIV/0!</v>
      </c>
    </row>
    <row r="82" spans="1:23" ht="97.15" customHeight="1" thickBot="1" x14ac:dyDescent="0.35">
      <c r="A82" s="29">
        <v>95</v>
      </c>
      <c r="B82" s="20" t="s">
        <v>93</v>
      </c>
      <c r="C82" s="32" t="s">
        <v>157</v>
      </c>
      <c r="D82" s="22" t="s">
        <v>176</v>
      </c>
      <c r="E82" s="25"/>
      <c r="F82" s="26"/>
      <c r="G82" s="25"/>
      <c r="H82" s="25"/>
      <c r="I82" s="26"/>
      <c r="J82" s="25"/>
      <c r="K82" s="25"/>
      <c r="L82" s="27"/>
      <c r="M82" s="27"/>
      <c r="N82" s="27"/>
      <c r="O82" s="27"/>
      <c r="P82" s="27"/>
      <c r="Q82" s="27"/>
      <c r="R82" s="28"/>
      <c r="S82" s="51" t="e">
        <f t="shared" si="10"/>
        <v>#DIV/0!</v>
      </c>
      <c r="T82" s="51" t="e">
        <f t="shared" si="11"/>
        <v>#DIV/0!</v>
      </c>
      <c r="U82" s="51" t="e">
        <f t="shared" si="12"/>
        <v>#DIV/0!</v>
      </c>
      <c r="V82" s="51" t="e">
        <f t="shared" si="13"/>
        <v>#DIV/0!</v>
      </c>
      <c r="W82" s="51" t="e">
        <f t="shared" si="14"/>
        <v>#DIV/0!</v>
      </c>
    </row>
    <row r="83" spans="1:23" ht="28.15" customHeight="1" thickBot="1" x14ac:dyDescent="0.35">
      <c r="A83" s="29">
        <v>96</v>
      </c>
      <c r="B83" s="20" t="s">
        <v>94</v>
      </c>
      <c r="C83" s="32" t="s">
        <v>164</v>
      </c>
      <c r="D83" s="22" t="s">
        <v>176</v>
      </c>
      <c r="E83" s="25"/>
      <c r="F83" s="26"/>
      <c r="G83" s="25"/>
      <c r="H83" s="25"/>
      <c r="I83" s="26"/>
      <c r="J83" s="25"/>
      <c r="K83" s="25"/>
      <c r="L83" s="27"/>
      <c r="M83" s="27"/>
      <c r="N83" s="27"/>
      <c r="O83" s="27"/>
      <c r="P83" s="27"/>
      <c r="Q83" s="27"/>
      <c r="R83" s="28"/>
      <c r="S83" s="51" t="e">
        <f t="shared" si="10"/>
        <v>#DIV/0!</v>
      </c>
      <c r="T83" s="51" t="e">
        <f t="shared" si="11"/>
        <v>#DIV/0!</v>
      </c>
      <c r="U83" s="51" t="e">
        <f t="shared" si="12"/>
        <v>#DIV/0!</v>
      </c>
      <c r="V83" s="51" t="e">
        <f t="shared" si="13"/>
        <v>#DIV/0!</v>
      </c>
      <c r="W83" s="51" t="e">
        <f t="shared" si="14"/>
        <v>#DIV/0!</v>
      </c>
    </row>
    <row r="84" spans="1:23" ht="28.15" customHeight="1" thickBot="1" x14ac:dyDescent="0.35">
      <c r="A84" s="29">
        <v>98</v>
      </c>
      <c r="B84" s="20" t="s">
        <v>95</v>
      </c>
      <c r="C84" s="32" t="s">
        <v>167</v>
      </c>
      <c r="D84" s="22" t="s">
        <v>176</v>
      </c>
      <c r="E84" s="25"/>
      <c r="F84" s="26"/>
      <c r="G84" s="25"/>
      <c r="H84" s="25"/>
      <c r="I84" s="26"/>
      <c r="J84" s="25"/>
      <c r="K84" s="25"/>
      <c r="L84" s="27"/>
      <c r="M84" s="27"/>
      <c r="N84" s="27"/>
      <c r="O84" s="27"/>
      <c r="P84" s="27"/>
      <c r="Q84" s="27"/>
      <c r="R84" s="28"/>
      <c r="S84" s="51" t="e">
        <f t="shared" si="10"/>
        <v>#DIV/0!</v>
      </c>
      <c r="T84" s="51" t="e">
        <f t="shared" si="11"/>
        <v>#DIV/0!</v>
      </c>
      <c r="U84" s="51" t="e">
        <f t="shared" si="12"/>
        <v>#DIV/0!</v>
      </c>
      <c r="V84" s="51" t="e">
        <f t="shared" si="13"/>
        <v>#DIV/0!</v>
      </c>
      <c r="W84" s="51" t="e">
        <f t="shared" si="14"/>
        <v>#DIV/0!</v>
      </c>
    </row>
    <row r="85" spans="1:23" ht="97.15" customHeight="1" thickBot="1" x14ac:dyDescent="0.35">
      <c r="A85" s="29">
        <v>99</v>
      </c>
      <c r="B85" s="20" t="s">
        <v>52</v>
      </c>
      <c r="C85" s="21" t="s">
        <v>168</v>
      </c>
      <c r="D85" s="22" t="s">
        <v>176</v>
      </c>
      <c r="E85" s="25">
        <v>8</v>
      </c>
      <c r="F85" s="26">
        <v>71.75</v>
      </c>
      <c r="G85" s="25">
        <v>7</v>
      </c>
      <c r="H85" s="25">
        <v>1</v>
      </c>
      <c r="I85" s="26">
        <v>82</v>
      </c>
      <c r="J85" s="25">
        <v>156</v>
      </c>
      <c r="K85" s="25">
        <v>59.97</v>
      </c>
      <c r="L85" s="27">
        <v>15</v>
      </c>
      <c r="M85" s="27">
        <v>35.6</v>
      </c>
      <c r="N85" s="27">
        <v>13</v>
      </c>
      <c r="O85" s="27">
        <v>8</v>
      </c>
      <c r="P85" s="27">
        <v>41.07692307692308</v>
      </c>
      <c r="Q85" s="27">
        <v>76.730699999999999</v>
      </c>
      <c r="R85" s="28">
        <v>65.016500000000008</v>
      </c>
      <c r="S85" s="51">
        <f t="shared" si="10"/>
        <v>0.875</v>
      </c>
      <c r="T85" s="51">
        <f t="shared" si="11"/>
        <v>-0.50383275261324045</v>
      </c>
      <c r="U85" s="51">
        <f t="shared" si="12"/>
        <v>0.8571428571428571</v>
      </c>
      <c r="V85" s="51">
        <f t="shared" si="13"/>
        <v>-0.5081365384615385</v>
      </c>
      <c r="W85" s="51">
        <f t="shared" si="14"/>
        <v>8.4150408537602278E-2</v>
      </c>
    </row>
    <row r="86" spans="1:23" ht="55.9" customHeight="1" thickBot="1" x14ac:dyDescent="0.35">
      <c r="A86" s="29">
        <v>100</v>
      </c>
      <c r="B86" s="20" t="s">
        <v>96</v>
      </c>
      <c r="C86" s="32" t="s">
        <v>169</v>
      </c>
      <c r="D86" s="22" t="s">
        <v>176</v>
      </c>
      <c r="E86" s="25"/>
      <c r="F86" s="26"/>
      <c r="G86" s="25"/>
      <c r="H86" s="25"/>
      <c r="I86" s="26"/>
      <c r="J86" s="25"/>
      <c r="K86" s="25"/>
      <c r="L86" s="27"/>
      <c r="M86" s="27"/>
      <c r="N86" s="27"/>
      <c r="O86" s="27"/>
      <c r="P86" s="27"/>
      <c r="Q86" s="27"/>
      <c r="R86" s="28"/>
      <c r="S86" s="51" t="e">
        <f t="shared" si="10"/>
        <v>#DIV/0!</v>
      </c>
      <c r="T86" s="51" t="e">
        <f t="shared" si="11"/>
        <v>#DIV/0!</v>
      </c>
      <c r="U86" s="51" t="e">
        <f t="shared" si="12"/>
        <v>#DIV/0!</v>
      </c>
      <c r="V86" s="51" t="e">
        <f t="shared" si="13"/>
        <v>#DIV/0!</v>
      </c>
      <c r="W86" s="51" t="e">
        <f t="shared" si="14"/>
        <v>#DIV/0!</v>
      </c>
    </row>
    <row r="87" spans="1:23" ht="69.599999999999994" customHeight="1" thickBot="1" x14ac:dyDescent="0.35">
      <c r="A87" s="29">
        <v>101</v>
      </c>
      <c r="B87" s="20" t="s">
        <v>53</v>
      </c>
      <c r="C87" s="21" t="s">
        <v>170</v>
      </c>
      <c r="D87" s="22" t="s">
        <v>176</v>
      </c>
      <c r="E87" s="25">
        <v>70</v>
      </c>
      <c r="F87" s="26">
        <v>16.528571428571428</v>
      </c>
      <c r="G87" s="25">
        <v>56</v>
      </c>
      <c r="H87" s="25">
        <v>32</v>
      </c>
      <c r="I87" s="26">
        <v>20.660714285714285</v>
      </c>
      <c r="J87" s="25">
        <v>1017</v>
      </c>
      <c r="K87" s="25">
        <v>182.31</v>
      </c>
      <c r="L87" s="27">
        <v>103</v>
      </c>
      <c r="M87" s="27">
        <v>15.388349514563107</v>
      </c>
      <c r="N87" s="27">
        <v>65</v>
      </c>
      <c r="O87" s="27">
        <v>40</v>
      </c>
      <c r="P87" s="27">
        <v>24.384615384615383</v>
      </c>
      <c r="Q87" s="27">
        <v>1364.4812000000002</v>
      </c>
      <c r="R87" s="28">
        <v>384.50150000000002</v>
      </c>
      <c r="S87" s="51">
        <f t="shared" si="10"/>
        <v>0.47142857142857142</v>
      </c>
      <c r="T87" s="51">
        <f t="shared" si="11"/>
        <v>-6.8984904045447298E-2</v>
      </c>
      <c r="U87" s="51">
        <f t="shared" si="12"/>
        <v>0.16071428571428573</v>
      </c>
      <c r="V87" s="51">
        <f t="shared" si="13"/>
        <v>0.3416727630285154</v>
      </c>
      <c r="W87" s="51">
        <f t="shared" si="14"/>
        <v>1.1090532609291865</v>
      </c>
    </row>
    <row r="88" spans="1:23" ht="359.45" customHeight="1" thickBot="1" x14ac:dyDescent="0.35">
      <c r="A88" s="29">
        <v>102</v>
      </c>
      <c r="B88" s="20" t="s">
        <v>54</v>
      </c>
      <c r="C88" s="21" t="s">
        <v>171</v>
      </c>
      <c r="D88" s="22" t="s">
        <v>176</v>
      </c>
      <c r="E88" s="25">
        <v>77</v>
      </c>
      <c r="F88" s="26">
        <v>15.233766233766234</v>
      </c>
      <c r="G88" s="25">
        <v>53</v>
      </c>
      <c r="H88" s="25">
        <v>28</v>
      </c>
      <c r="I88" s="26">
        <v>22.132075471698112</v>
      </c>
      <c r="J88" s="25">
        <v>695</v>
      </c>
      <c r="K88" s="25">
        <v>310.95</v>
      </c>
      <c r="L88" s="27">
        <v>98</v>
      </c>
      <c r="M88" s="27">
        <v>16.183673469387756</v>
      </c>
      <c r="N88" s="27">
        <v>62</v>
      </c>
      <c r="O88" s="27">
        <v>35</v>
      </c>
      <c r="P88" s="27">
        <v>25.580645161290324</v>
      </c>
      <c r="Q88" s="27">
        <v>1048.5663</v>
      </c>
      <c r="R88" s="28">
        <v>326.60820000000001</v>
      </c>
      <c r="S88" s="51">
        <f t="shared" si="10"/>
        <v>0.27272727272727271</v>
      </c>
      <c r="T88" s="51">
        <f t="shared" si="11"/>
        <v>6.2355376933382084E-2</v>
      </c>
      <c r="U88" s="51">
        <f t="shared" si="12"/>
        <v>0.16981132075471697</v>
      </c>
      <c r="V88" s="51">
        <f t="shared" si="13"/>
        <v>0.50872848920863301</v>
      </c>
      <c r="W88" s="51">
        <f t="shared" si="14"/>
        <v>5.0356005788712084E-2</v>
      </c>
    </row>
    <row r="89" spans="1:23" ht="111" customHeight="1" thickBot="1" x14ac:dyDescent="0.35">
      <c r="A89" s="29">
        <v>103</v>
      </c>
      <c r="B89" s="20" t="s">
        <v>55</v>
      </c>
      <c r="C89" s="21" t="s">
        <v>172</v>
      </c>
      <c r="D89" s="22" t="s">
        <v>176</v>
      </c>
      <c r="E89" s="25">
        <v>44</v>
      </c>
      <c r="F89" s="26">
        <v>17.272727272727273</v>
      </c>
      <c r="G89" s="25">
        <v>31</v>
      </c>
      <c r="H89" s="25">
        <v>7</v>
      </c>
      <c r="I89" s="26">
        <v>24.516129032258064</v>
      </c>
      <c r="J89" s="25">
        <v>287</v>
      </c>
      <c r="K89" s="25">
        <v>32.979999999999997</v>
      </c>
      <c r="L89" s="27">
        <v>50</v>
      </c>
      <c r="M89" s="27">
        <v>13.92</v>
      </c>
      <c r="N89" s="27">
        <v>35</v>
      </c>
      <c r="O89" s="27">
        <v>6</v>
      </c>
      <c r="P89" s="27">
        <v>19.885714285714286</v>
      </c>
      <c r="Q89" s="27">
        <v>323.66160000000002</v>
      </c>
      <c r="R89" s="28">
        <v>16.547800000000002</v>
      </c>
      <c r="S89" s="51">
        <f t="shared" si="10"/>
        <v>0.13636363636363635</v>
      </c>
      <c r="T89" s="51">
        <f t="shared" si="11"/>
        <v>-0.19410526315789478</v>
      </c>
      <c r="U89" s="51">
        <f t="shared" si="12"/>
        <v>0.12903225806451613</v>
      </c>
      <c r="V89" s="51">
        <f t="shared" si="13"/>
        <v>0.12774076655052272</v>
      </c>
      <c r="W89" s="51">
        <f t="shared" si="14"/>
        <v>-0.49824742268041228</v>
      </c>
    </row>
    <row r="90" spans="1:23" ht="249" customHeight="1" thickBot="1" x14ac:dyDescent="0.35">
      <c r="A90" s="29">
        <v>104</v>
      </c>
      <c r="B90" s="20" t="s">
        <v>56</v>
      </c>
      <c r="C90" s="32" t="s">
        <v>173</v>
      </c>
      <c r="D90" s="22" t="s">
        <v>176</v>
      </c>
      <c r="E90" s="25">
        <v>10</v>
      </c>
      <c r="F90" s="26">
        <v>26.9</v>
      </c>
      <c r="G90" s="25">
        <v>6</v>
      </c>
      <c r="H90" s="25">
        <v>1</v>
      </c>
      <c r="I90" s="26">
        <v>44.833333333333336</v>
      </c>
      <c r="J90" s="25">
        <v>350</v>
      </c>
      <c r="K90" s="25">
        <v>12.66</v>
      </c>
      <c r="L90" s="27">
        <v>5</v>
      </c>
      <c r="M90" s="27">
        <v>19.600000000000001</v>
      </c>
      <c r="N90" s="27">
        <v>4</v>
      </c>
      <c r="O90" s="27">
        <v>1</v>
      </c>
      <c r="P90" s="27">
        <v>24.5</v>
      </c>
      <c r="Q90" s="27">
        <v>132.76920000000001</v>
      </c>
      <c r="R90" s="28">
        <v>0.7671</v>
      </c>
      <c r="S90" s="51">
        <f t="shared" si="10"/>
        <v>-0.5</v>
      </c>
      <c r="T90" s="51">
        <f t="shared" si="11"/>
        <v>-0.2713754646840148</v>
      </c>
      <c r="U90" s="51">
        <f t="shared" si="12"/>
        <v>-0.33333333333333331</v>
      </c>
      <c r="V90" s="51">
        <f t="shared" si="13"/>
        <v>-0.62065942857142853</v>
      </c>
      <c r="W90" s="51">
        <f t="shared" si="14"/>
        <v>-0.93940758293838866</v>
      </c>
    </row>
    <row r="91" spans="1:23" ht="97.15" customHeight="1" thickBot="1" x14ac:dyDescent="0.35">
      <c r="A91" s="29">
        <v>105</v>
      </c>
      <c r="B91" s="33" t="s">
        <v>57</v>
      </c>
      <c r="C91" s="34" t="s">
        <v>174</v>
      </c>
      <c r="D91" s="35" t="s">
        <v>176</v>
      </c>
      <c r="E91" s="25">
        <v>8</v>
      </c>
      <c r="F91" s="26">
        <v>7.625</v>
      </c>
      <c r="G91" s="25">
        <v>7</v>
      </c>
      <c r="H91" s="25">
        <v>4</v>
      </c>
      <c r="I91" s="26">
        <v>8.7142857142857135</v>
      </c>
      <c r="J91" s="25">
        <v>2</v>
      </c>
      <c r="K91" s="25">
        <v>0.66</v>
      </c>
      <c r="L91" s="27">
        <v>13</v>
      </c>
      <c r="M91" s="27">
        <v>6.9230769230769234</v>
      </c>
      <c r="N91" s="27">
        <v>12</v>
      </c>
      <c r="O91" s="27">
        <v>9</v>
      </c>
      <c r="P91" s="27">
        <v>7.5</v>
      </c>
      <c r="Q91" s="27">
        <v>1.8915000000000002</v>
      </c>
      <c r="R91" s="28">
        <v>1.7533000000000001</v>
      </c>
      <c r="S91" s="51">
        <f t="shared" si="10"/>
        <v>0.625</v>
      </c>
      <c r="T91" s="51">
        <f t="shared" si="11"/>
        <v>-9.2055485498108408E-2</v>
      </c>
      <c r="U91" s="51">
        <f t="shared" si="12"/>
        <v>0.7142857142857143</v>
      </c>
      <c r="V91" s="51">
        <f t="shared" si="13"/>
        <v>-5.4249999999999909E-2</v>
      </c>
      <c r="W91" s="51">
        <f t="shared" si="14"/>
        <v>1.6565151515151517</v>
      </c>
    </row>
    <row r="92" spans="1:23" x14ac:dyDescent="0.3">
      <c r="A92" s="57"/>
      <c r="B92" s="57" t="s">
        <v>206</v>
      </c>
      <c r="C92" s="57"/>
      <c r="D92" s="57"/>
      <c r="E92" s="57">
        <f>SUM(E3:E91)</f>
        <v>869</v>
      </c>
      <c r="F92" s="57"/>
      <c r="G92" s="57">
        <f>SUM(G3:G91)</f>
        <v>541</v>
      </c>
      <c r="H92" s="57">
        <f>SUM(H3:H91)</f>
        <v>251</v>
      </c>
      <c r="I92" s="57"/>
      <c r="J92" s="57">
        <f>SUM(J3:J91)</f>
        <v>9776</v>
      </c>
      <c r="K92" s="57">
        <f>SUM(K3:K91)</f>
        <v>3089.5699999999988</v>
      </c>
      <c r="L92" s="57">
        <f>SUM(L3:L91)</f>
        <v>927</v>
      </c>
      <c r="M92" s="57"/>
      <c r="N92" s="57">
        <f>SUM(N3:N91)</f>
        <v>569</v>
      </c>
      <c r="O92" s="57">
        <f>SUM(O3:O91)</f>
        <v>289</v>
      </c>
      <c r="P92" s="57"/>
      <c r="Q92" s="57">
        <f>SUM(Q3:Q91)</f>
        <v>10922.886900000001</v>
      </c>
      <c r="R92" s="57">
        <f>SUM(R3:R91)</f>
        <v>3313.7371999999991</v>
      </c>
    </row>
    <row r="93" spans="1:23" x14ac:dyDescent="0.3">
      <c r="B93" s="3" t="s">
        <v>211</v>
      </c>
      <c r="F93" s="3">
        <f>AVERAGE(F3:F91)</f>
        <v>23.672522746104985</v>
      </c>
      <c r="I93" s="3">
        <f>AVERAGE(I3:I91)</f>
        <v>29.287410586336428</v>
      </c>
      <c r="M93" s="3">
        <f>AVERAGE(M3:M91)</f>
        <v>22.212068795982212</v>
      </c>
      <c r="P93" s="3">
        <f>AVERAGE(P3:P91)</f>
        <v>28.905620472149064</v>
      </c>
    </row>
  </sheetData>
  <mergeCells count="2">
    <mergeCell ref="E1:K1"/>
    <mergeCell ref="L1:R1"/>
  </mergeCells>
  <hyperlinks>
    <hyperlink ref="C7" r:id="rId1" location="62.09" display="http://www.stat.gov.lt/uploads/klasifik/EVRK/EVRK2red_lt_RIGHT.htm - 62.09"/>
    <hyperlink ref="C8" r:id="rId2" location="96.09" display="http://www.stat.gov.lt/uploads/klasifik/EVRK/EVRK2red_lt_RIGHT.htm - 96.09"/>
    <hyperlink ref="C9" r:id="rId3" location="96.09" display="http://www.stat.gov.lt/uploads/klasifik/EVRK/EVRK2red_lt_RIGHT.htm - 96.09"/>
    <hyperlink ref="C10" r:id="rId4" location="55.20" display="http://www.stat.gov.lt/uploads/klasifik/EVRK/EVRK2red_lt_RIGHT.htm - 55.20"/>
    <hyperlink ref="C11" r:id="rId5" location="13.10" display="http://www.stat.gov.lt/uploads/klasifik/EVRK/EVRK2red_lt_RIGHT.htm - 13.10"/>
    <hyperlink ref="C12" r:id="rId6" location="13.92" display="http://www.stat.gov.lt/uploads/klasifik/EVRK/EVRK2red_lt_RIGHT.htm - 13.92"/>
    <hyperlink ref="C15" r:id="rId7" location="95.23" display="http://www.stat.gov.lt/uploads/klasifik/EVRK/EVRK2red_lt_RIGHT.htm - 95.23"/>
    <hyperlink ref="C18" r:id="rId8" location="23.41" display="http://www.stat.gov.lt/uploads/klasifik/EVRK/EVRK2red_lt_RIGHT.htm - 23.41"/>
    <hyperlink ref="C21" r:id="rId9" location="33.12" display="http://www.stat.gov.lt/uploads/klasifik/EVRK/EVRK2red_lt_RIGHT.htm - 33.12"/>
    <hyperlink ref="C24" r:id="rId10" location="32.13" display="http://www.stat.gov.lt/uploads/klasifik/EVRK/EVRK2red_lt_RIGHT.htm - 32.13"/>
    <hyperlink ref="C26" r:id="rId11" location="32.99" display="http://www.stat.gov.lt/uploads/klasifik/EVRK/EVRK2red_lt_RIGHT.htm - 32.99"/>
    <hyperlink ref="C27" r:id="rId12" location="74.20" display="http://www.stat.gov.lt/uploads/klasifik/EVRK/EVRK2red_lt_RIGHT.htm - 74.20"/>
    <hyperlink ref="C28" r:id="rId13" location="18.14" display="http://www.stat.gov.lt/uploads/klasifik/EVRK/EVRK2red_lt_RIGHT.htm - 18.14"/>
    <hyperlink ref="C30" r:id="rId14" location="90.01" display="http://www.stat.gov.lt/uploads/klasifik/EVRK/EVRK2red_lt_RIGHT.htm - 90.01"/>
    <hyperlink ref="C33" r:id="rId15" location="25.62" display="http://www.stat.gov.lt/uploads/klasifik/EVRK/EVRK2red_lt_RIGHT.htm - 25.62"/>
    <hyperlink ref="C34" r:id="rId16" location="33.14" display="http://www.stat.gov.lt/uploads/klasifik/EVRK/EVRK2red_lt_RIGHT.htm - 33.14"/>
    <hyperlink ref="C35" r:id="rId17" location="96.03" display="http://www.stat.gov.lt/uploads/klasifik/EVRK/EVRK2red_lt_RIGHT.htm - 96.03"/>
    <hyperlink ref="C36" r:id="rId18" location="81.22" display="http://www.stat.gov.lt/uploads/klasifik/EVRK/EVRK2red_lt_RIGHT.htm - 81.22"/>
    <hyperlink ref="C37" r:id="rId19" location="90.03" display="http://www.stat.gov.lt/uploads/klasifik/EVRK/EVRK2red_lt_RIGHT.htm - 90.03"/>
    <hyperlink ref="C38" r:id="rId20" location="23.12" display="http://www.stat.gov.lt/uploads/klasifik/EVRK/EVRK2red_lt_RIGHT.htm - 23.12"/>
    <hyperlink ref="C39" r:id="rId21" location="95.25" display="http://www.stat.gov.lt/uploads/klasifik/EVRK/EVRK2red_lt_RIGHT.htm - 95.25"/>
    <hyperlink ref="C40" r:id="rId22" location="95.29" display="http://www.stat.gov.lt/uploads/klasifik/EVRK/EVRK2red_lt_RIGHT.htm - 95.29"/>
    <hyperlink ref="C50" r:id="rId23" location="10.32" display="http://www.stat.gov.lt/uploads/klasifik/EVRK/EVRK2red_lt_RIGHT.htm - 10.32"/>
    <hyperlink ref="C51" r:id="rId24" location="10.61" display="http://www.stat.gov.lt/uploads/klasifik/EVRK/EVRK2red_lt_RIGHT.htm - 10.61"/>
    <hyperlink ref="C55" r:id="rId25" location="32.13" display="http://www.stat.gov.lt/uploads/klasifik/EVRK/EVRK2red_lt_RIGHT.htm - 32.13"/>
    <hyperlink ref="C56" r:id="rId26" location="74.20" display="http://www.stat.gov.lt/uploads/klasifik/EVRK/EVRK2red_lt_RIGHT.htm - 74.20"/>
    <hyperlink ref="C58" r:id="rId27" location="90.03" display="http://www.stat.gov.lt/uploads/klasifik/EVRK/EVRK2red_lt_RIGHT.htm - 90.03"/>
    <hyperlink ref="C60" r:id="rId28" location="82.92" display="http://www.stat.gov.lt/uploads/klasifik/EVRK/EVRK2red_lt_RIGHT.htm - 82.92"/>
    <hyperlink ref="C61" r:id="rId29" location="95.29" display="http://www.stat.gov.lt/uploads/klasifik/EVRK/EVRK2red_lt_RIGHT.htm - 95.29"/>
    <hyperlink ref="C62" r:id="rId30" location="33.11" display="http://www.stat.gov.lt/uploads/klasifik/EVRK/EVRK2red_lt_RIGHT.htm - 33.11"/>
    <hyperlink ref="C64" r:id="rId31" location="96.09" display="http://www.stat.gov.lt/uploads/klasifik/EVRK/EVRK2red_lt_RIGHT.htm - 96.09"/>
    <hyperlink ref="C66" r:id="rId32" location="85.51" display="http://www.stat.gov.lt/uploads/klasifik/EVRK/EVRK2red_lt_RIGHT.htm - 85.51"/>
    <hyperlink ref="C67" r:id="rId33" location="01.49" display="http://www.stat.gov.lt/uploads/klasifik/EVRK/EVRK2red_lt_RIGHT.htm - 01.49"/>
    <hyperlink ref="C68" r:id="rId34" location="77.29" display="http://www.stat.gov.lt/uploads/klasifik/EVRK/EVRK2red_lt_RIGHT.htm - 77.29"/>
    <hyperlink ref="C69" r:id="rId35" location="95.29" display="http://www.stat.gov.lt/uploads/klasifik/EVRK/EVRK2red_lt_RIGHT.htm - 95.29"/>
    <hyperlink ref="C70" r:id="rId36" location="90.01" display="http://www.stat.gov.lt/uploads/klasifik/EVRK/EVRK2red_lt_RIGHT.htm - 90.01"/>
    <hyperlink ref="C71" r:id="rId37" location="79.90" display="http://www.stat.gov.lt/uploads/klasifik/EVRK/EVRK2red_lt_RIGHT.htm - 79.90"/>
    <hyperlink ref="C73" r:id="rId38" location="02.10" display="http://www.stat.gov.lt/uploads/klasifik/EVRK/EVRK2red_lt_RIGHT.htm - 02.10"/>
    <hyperlink ref="C74" r:id="rId39" location="02.10" display="http://www.stat.gov.lt/uploads/klasifik/EVRK/EVRK2red_lt_RIGHT.htm - 02.10"/>
    <hyperlink ref="C75" r:id="rId40" location="32.12" display="http://www.stat.gov.lt/uploads/klasifik/EVRK/EVRK2red_lt_RIGHT.htm - 32.12"/>
    <hyperlink ref="C76" r:id="rId41" location="13.20" display="http://www.stat.gov.lt/uploads/klasifik/EVRK/EVRK2red_lt_RIGHT.htm - 13.20"/>
    <hyperlink ref="C77" r:id="rId42" location="82.19" display="http://www.stat.gov.lt/uploads/klasifik/EVRK/EVRK2red_lt_RIGHT.htm - 82.19"/>
    <hyperlink ref="C78" r:id="rId43" location="96.09" display="http://www.stat.gov.lt/uploads/klasifik/EVRK/EVRK2red_lt_RIGHT.htm - 96.09"/>
    <hyperlink ref="C79" r:id="rId44" location="81.21" display="http://www.stat.gov.lt/uploads/klasifik/EVRK/EVRK2red_lt_RIGHT.htm - 81.21"/>
    <hyperlink ref="C82" r:id="rId45" location="77.29" display="http://www.stat.gov.lt/uploads/klasifik/EVRK/EVRK2red_lt_RIGHT.htm - 77.29"/>
    <hyperlink ref="C83" r:id="rId46" location="81.21" display="http://www.stat.gov.lt/uploads/klasifik/EVRK/EVRK2red_lt_RIGHT.htm - 81.21"/>
    <hyperlink ref="C84" r:id="rId47" location="93.29" display="http://www.stat.gov.lt/uploads/klasifik/EVRK/EVRK2red_lt_RIGHT.htm - 93.29"/>
    <hyperlink ref="C86" r:id="rId48" location="01.62" display="http://www.stat.gov.lt/uploads/klasifik/EVRK/EVRK2red_lt_RIGHT.htm - 01.62"/>
    <hyperlink ref="C90" r:id="rId49" location="43.22" display="http://www.stat.gov.lt/uploads/klasifik/EVRK/EVRK2red_lt_RIGHT.htm - 43.22"/>
  </hyperlinks>
  <pageMargins left="0.7" right="0.7" top="0.75" bottom="0.75" header="0.3" footer="0.3"/>
  <pageSetup paperSize="9" orientation="portrait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Verslo liudijimai, 2018-2017</vt:lpstr>
      <vt:lpstr>Lengvatos</vt:lpstr>
      <vt:lpstr>verslo liudijimai 2019 4mėn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Bieliūnaitė-Vanagienė</dc:creator>
  <cp:lastModifiedBy>Giedrė Kunigelienė</cp:lastModifiedBy>
  <dcterms:created xsi:type="dcterms:W3CDTF">2018-04-20T09:52:04Z</dcterms:created>
  <dcterms:modified xsi:type="dcterms:W3CDTF">2019-07-17T08:12:46Z</dcterms:modified>
</cp:coreProperties>
</file>