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95" windowWidth="15135" windowHeight="8250" activeTab="0"/>
  </bookViews>
  <sheets>
    <sheet name="Pavyzdinė balanso forma (pilnas" sheetId="1" r:id="rId1"/>
  </sheets>
  <definedNames>
    <definedName name="_xlnm.Print_Area" localSheetId="0">'Pavyzdinė balanso forma (pilnas'!$A$1:$G$117</definedName>
  </definedNames>
  <calcPr fullCalcOnLoad="1"/>
</workbook>
</file>

<file path=xl/sharedStrings.xml><?xml version="1.0" encoding="utf-8"?>
<sst xmlns="http://schemas.openxmlformats.org/spreadsheetml/2006/main" count="201" uniqueCount="162">
  <si>
    <t>TURTAS</t>
  </si>
  <si>
    <t>Pastabos Nr.</t>
  </si>
  <si>
    <t xml:space="preserve">Finansiniai metai </t>
  </si>
  <si>
    <t xml:space="preserve">Praėję finansiniai metai </t>
  </si>
  <si>
    <t>A.</t>
  </si>
  <si>
    <t>I.</t>
  </si>
  <si>
    <t xml:space="preserve">  I.1.</t>
  </si>
  <si>
    <t>Plėtros darbai</t>
  </si>
  <si>
    <t xml:space="preserve">  I.2.</t>
  </si>
  <si>
    <t>Prestižas</t>
  </si>
  <si>
    <t xml:space="preserve">  I.3.</t>
  </si>
  <si>
    <t>Patentai, licencijos</t>
  </si>
  <si>
    <t xml:space="preserve">  I.4.</t>
  </si>
  <si>
    <t>Programinė įranga</t>
  </si>
  <si>
    <t xml:space="preserve">  I.5.</t>
  </si>
  <si>
    <t>Kitas nematerialusis turtas</t>
  </si>
  <si>
    <t>II.</t>
  </si>
  <si>
    <t xml:space="preserve"> II.1.</t>
  </si>
  <si>
    <t>Žemė</t>
  </si>
  <si>
    <t xml:space="preserve"> II.2.</t>
  </si>
  <si>
    <t xml:space="preserve"> II.3.</t>
  </si>
  <si>
    <t>Mašinos ir įrengimai</t>
  </si>
  <si>
    <t xml:space="preserve"> II.4.</t>
  </si>
  <si>
    <t>Transporto priemonės</t>
  </si>
  <si>
    <t xml:space="preserve"> II.5.</t>
  </si>
  <si>
    <t>Kita įranga, prietaisai, įrankiai ir įrenginiai</t>
  </si>
  <si>
    <t xml:space="preserve"> II.6.</t>
  </si>
  <si>
    <t xml:space="preserve"> II.7.</t>
  </si>
  <si>
    <t>III.</t>
  </si>
  <si>
    <t xml:space="preserve"> III.1.</t>
  </si>
  <si>
    <t>Investicijos į dukterines ir asocijuotas įmones</t>
  </si>
  <si>
    <t xml:space="preserve"> III.2.</t>
  </si>
  <si>
    <t>Paskolos asocijuotoms ir dukterinėms įmonėms</t>
  </si>
  <si>
    <t xml:space="preserve"> III.3.</t>
  </si>
  <si>
    <t>Po vienerių metų gautinos sumos</t>
  </si>
  <si>
    <t xml:space="preserve"> III.4.</t>
  </si>
  <si>
    <t>Kitas finansinis turtas</t>
  </si>
  <si>
    <t>B.</t>
  </si>
  <si>
    <t xml:space="preserve"> I.1.</t>
  </si>
  <si>
    <t>Atsargos</t>
  </si>
  <si>
    <t xml:space="preserve">  I.1.1.</t>
  </si>
  <si>
    <t>Žaliavos ir komplektavimo gaminiai</t>
  </si>
  <si>
    <t xml:space="preserve">  I.1.2.</t>
  </si>
  <si>
    <t>Nebaigta gamyba</t>
  </si>
  <si>
    <t xml:space="preserve">  I.1.3.</t>
  </si>
  <si>
    <t>Pagaminta produkcija</t>
  </si>
  <si>
    <t xml:space="preserve">  I.1.4.</t>
  </si>
  <si>
    <t>Pirktos prekės, skirtos perparduoti</t>
  </si>
  <si>
    <t xml:space="preserve"> I.2.</t>
  </si>
  <si>
    <t>Išankstiniai apmokėjimai</t>
  </si>
  <si>
    <t xml:space="preserve"> I.3.</t>
  </si>
  <si>
    <t>Nebaigtos vykdyti sutartys</t>
  </si>
  <si>
    <t>Pirkėjų įsiskolinimas</t>
  </si>
  <si>
    <t>Dukterinių ir asocijuotų įmonių skolos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</si>
  <si>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</si>
  <si>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</si>
  <si>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</si>
  <si>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</si>
  <si>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</si>
  <si>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</si>
  <si>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 xml:space="preserve">Finansiniai metai   </t>
  </si>
  <si>
    <t>Praėję finansiniai metai</t>
  </si>
  <si>
    <t>C.</t>
  </si>
  <si>
    <t>Įstatinis (pasirašytasis)</t>
  </si>
  <si>
    <t>Pasirašytasis neapmokėtas kapitalas (-)</t>
  </si>
  <si>
    <t>Akcijų priedai</t>
  </si>
  <si>
    <t xml:space="preserve"> I.4.</t>
  </si>
  <si>
    <t>Savos akcijos (-)</t>
  </si>
  <si>
    <t>Privalomasis</t>
  </si>
  <si>
    <t>Savoms akcijoms įsigyti</t>
  </si>
  <si>
    <t>Kiti rezervai</t>
  </si>
  <si>
    <t xml:space="preserve"> IV.1.</t>
  </si>
  <si>
    <t>Ataskaitinių metų pelnas (nuostoliai)</t>
  </si>
  <si>
    <t xml:space="preserve"> IV.2.</t>
  </si>
  <si>
    <t>Ankstesnių metų pelnas (nuostoliai)</t>
  </si>
  <si>
    <t>D.</t>
  </si>
  <si>
    <t>E.</t>
  </si>
  <si>
    <t>Finansinės skolos</t>
  </si>
  <si>
    <t>Lizingo (finansinės nuomos) ar panašūs įsipareigojimai</t>
  </si>
  <si>
    <t>Kredito įstaigoms</t>
  </si>
  <si>
    <t>Kitos finansinės skolos</t>
  </si>
  <si>
    <t>Skolos tiekėjams</t>
  </si>
  <si>
    <t>Gauti išankstiniai apmokėjimai</t>
  </si>
  <si>
    <t xml:space="preserve">  I.4.1.</t>
  </si>
  <si>
    <t xml:space="preserve">  I.4.2.</t>
  </si>
  <si>
    <t>Pensijų ir panašių įsipareigojimų</t>
  </si>
  <si>
    <t xml:space="preserve">  I.4.3. </t>
  </si>
  <si>
    <t xml:space="preserve"> I.5.</t>
  </si>
  <si>
    <t xml:space="preserve"> I.6.</t>
  </si>
  <si>
    <t>Kitos mokėtinos sumos ir ilgalaikiai įsipareigojimai</t>
  </si>
  <si>
    <t>Ilgalaikių skolų  einamųjų metų dalis</t>
  </si>
  <si>
    <t>Kitos skolos</t>
  </si>
  <si>
    <t>Pelno mokesčio įsipareigojimai</t>
  </si>
  <si>
    <t>Su darbo santykiais susiję įsipareigojimai</t>
  </si>
  <si>
    <t xml:space="preserve"> II.8.</t>
  </si>
  <si>
    <t>Kitos mokėtinos sumos ir trumpalaikiai įsipareigojimai</t>
  </si>
  <si>
    <t xml:space="preserve">  II.1.</t>
  </si>
  <si>
    <t xml:space="preserve">  II.2.</t>
  </si>
  <si>
    <t xml:space="preserve">  II.3.</t>
  </si>
  <si>
    <t xml:space="preserve">  II.4.</t>
  </si>
  <si>
    <t xml:space="preserve">  II.5.</t>
  </si>
  <si>
    <t xml:space="preserve">  II.6.</t>
  </si>
  <si>
    <t xml:space="preserve">  II.7.</t>
  </si>
  <si>
    <t xml:space="preserve">  II.2.1.</t>
  </si>
  <si>
    <t xml:space="preserve">  II.2.2.</t>
  </si>
  <si>
    <t>Įsipareigojimų ir reikalavimų padengimo</t>
  </si>
  <si>
    <t>Atidėtojo mokesčio turtas</t>
  </si>
  <si>
    <t>Kitas ilgalaikis turtas</t>
  </si>
  <si>
    <t xml:space="preserve">  II.8.</t>
  </si>
  <si>
    <t>Investicinis turtas</t>
  </si>
  <si>
    <t>Atidėtojo mokesčio įsipareigojimas</t>
  </si>
  <si>
    <t xml:space="preserve">Pastatai </t>
  </si>
  <si>
    <t>ILGALAIKIS TURTAS</t>
  </si>
  <si>
    <t>NEMATERIALUSIS TURTAS</t>
  </si>
  <si>
    <t>MATERIALUSIS TURTAS</t>
  </si>
  <si>
    <t>FINANSINIS TURTAS</t>
  </si>
  <si>
    <t>KITAS ILGALAIKIS TURTAS</t>
  </si>
  <si>
    <t>TRUMPALAIKIS TURTAS</t>
  </si>
  <si>
    <t>PER VIENERIUS METUS GAUTINOS SUMOS</t>
  </si>
  <si>
    <t>KITAS TRUMPALAIKIS TURTAS</t>
  </si>
  <si>
    <t>PINIGAI IR PINIGŲ EKVIVALENTAI</t>
  </si>
  <si>
    <t>TURTO IŠ VISO:</t>
  </si>
  <si>
    <t>NUOSAVAS KAPITALAS</t>
  </si>
  <si>
    <t>KAPITALAS</t>
  </si>
  <si>
    <t>PERKAINOJIMO REZERVAS (REZULTATAI)</t>
  </si>
  <si>
    <t>REZERVAI</t>
  </si>
  <si>
    <t>NEPASKIRSTYTASIS PELNAS (NUOSTOLIAI)</t>
  </si>
  <si>
    <t>DOTACIJOS, SUBSIDIJOS</t>
  </si>
  <si>
    <t>MOKĖTINOS SUMOS IR ĮSIPAREIGOJIMAI</t>
  </si>
  <si>
    <t>Atidėjiniai</t>
  </si>
  <si>
    <t>Kiti atidėjiniai</t>
  </si>
  <si>
    <t>NUOSAVO KAPITALO IR ĮSIPAREIGOJIMŲ IŠ VISO:</t>
  </si>
  <si>
    <t>Ilgalaikis materialusis turtas, skirtas parduoti</t>
  </si>
  <si>
    <t>PO VIENERIŲ METŲ MOKĖTINOS SUMOS IR ILGALAIKIAI ĮSISPAREIGOJIMAI</t>
  </si>
  <si>
    <t>PER VIENERIUS METUS MOKĖTINOS SUMOS IR TRUMPALAIKIAI ĮSIPAREIGOJIMAI</t>
  </si>
  <si>
    <t xml:space="preserve">  I.1.5.</t>
  </si>
  <si>
    <t>ATSARGOS, IŠANKSTINIAI APMOKĖJIMAI IR NEBAIGTOS VYKDYTI SUTARTYS</t>
  </si>
  <si>
    <t>Rokiškio rajono savivaldybės</t>
  </si>
  <si>
    <t>administracijos direktoriaus</t>
  </si>
  <si>
    <t>Įmonės kodas 173741535, Ežero 3, Rokiškis</t>
  </si>
  <si>
    <t>Litais</t>
  </si>
  <si>
    <t>Statiniai</t>
  </si>
  <si>
    <t>Tinklai</t>
  </si>
  <si>
    <t xml:space="preserve">  II.9.</t>
  </si>
  <si>
    <t xml:space="preserve">  II.10.</t>
  </si>
  <si>
    <t xml:space="preserve">  II.10.1.</t>
  </si>
  <si>
    <t xml:space="preserve">  II.10.2.</t>
  </si>
  <si>
    <t>8.3.2</t>
  </si>
  <si>
    <t>8.3.1</t>
  </si>
  <si>
    <t>8.3.4</t>
  </si>
  <si>
    <t>8.3.5</t>
  </si>
  <si>
    <t>8.3.6</t>
  </si>
  <si>
    <t>8.3.7</t>
  </si>
  <si>
    <t>8.3.8</t>
  </si>
  <si>
    <t>8.3.9</t>
  </si>
  <si>
    <t>2013 m. gruodžio  31d.  BALANSAS</t>
  </si>
  <si>
    <t>Nebaigta statyba (ES lėšos)</t>
  </si>
  <si>
    <t xml:space="preserve">Kitas  materialusis turtas </t>
  </si>
  <si>
    <t>UAB ,,ROKIŠKIO VANDENYS"</t>
  </si>
  <si>
    <t>2014 m. balandžio 29 d.</t>
  </si>
  <si>
    <t>įsakymu Nr. AV-363</t>
  </si>
  <si>
    <t>PATVIRTINTA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</si>
</sst>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3" fontId="2" fillId="0" borderId="26" xfId="43" applyNumberFormat="1" applyFont="1" applyBorder="1" applyAlignment="1" applyProtection="1">
      <alignment/>
      <protection locked="0"/>
    </xf>
    <xf numFmtId="3" fontId="2" fillId="0" borderId="26" xfId="43" applyNumberFormat="1" applyFont="1" applyBorder="1" applyAlignment="1" applyProtection="1">
      <alignment/>
      <protection/>
    </xf>
    <xf numFmtId="3" fontId="4" fillId="0" borderId="26" xfId="43" applyNumberFormat="1" applyFont="1" applyBorder="1" applyAlignment="1" applyProtection="1">
      <alignment/>
      <protection/>
    </xf>
    <xf numFmtId="3" fontId="4" fillId="0" borderId="27" xfId="43" applyNumberFormat="1" applyFont="1" applyBorder="1" applyAlignment="1" applyProtection="1">
      <alignment/>
      <protection/>
    </xf>
    <xf numFmtId="3" fontId="5" fillId="0" borderId="26" xfId="43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3" fontId="4" fillId="0" borderId="26" xfId="43" applyNumberFormat="1" applyFont="1" applyBorder="1" applyAlignment="1" applyProtection="1">
      <alignment/>
      <protection locked="0"/>
    </xf>
    <xf numFmtId="3" fontId="4" fillId="0" borderId="29" xfId="43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3" fontId="4" fillId="0" borderId="33" xfId="43" applyNumberFormat="1" applyFont="1" applyBorder="1" applyAlignment="1" applyProtection="1">
      <alignment/>
      <protection locked="0"/>
    </xf>
    <xf numFmtId="3" fontId="5" fillId="0" borderId="33" xfId="43" applyNumberFormat="1" applyFont="1" applyBorder="1" applyAlignment="1" applyProtection="1">
      <alignment/>
      <protection locked="0"/>
    </xf>
    <xf numFmtId="3" fontId="2" fillId="0" borderId="33" xfId="43" applyNumberFormat="1" applyFont="1" applyBorder="1" applyAlignment="1" applyProtection="1">
      <alignment/>
      <protection locked="0"/>
    </xf>
    <xf numFmtId="3" fontId="4" fillId="0" borderId="34" xfId="43" applyNumberFormat="1" applyFont="1" applyBorder="1" applyAlignment="1" applyProtection="1">
      <alignment/>
      <protection locked="0"/>
    </xf>
    <xf numFmtId="3" fontId="2" fillId="0" borderId="33" xfId="43" applyNumberFormat="1" applyFont="1" applyBorder="1" applyAlignment="1" applyProtection="1">
      <alignment horizontal="right"/>
      <protection locked="0"/>
    </xf>
    <xf numFmtId="3" fontId="4" fillId="0" borderId="35" xfId="43" applyNumberFormat="1" applyFont="1" applyBorder="1" applyAlignment="1" applyProtection="1">
      <alignment/>
      <protection locked="0"/>
    </xf>
    <xf numFmtId="3" fontId="2" fillId="0" borderId="36" xfId="43" applyNumberFormat="1" applyFont="1" applyBorder="1" applyAlignment="1" applyProtection="1">
      <alignment/>
      <protection locked="0"/>
    </xf>
    <xf numFmtId="3" fontId="5" fillId="0" borderId="37" xfId="43" applyNumberFormat="1" applyFont="1" applyBorder="1" applyAlignment="1" applyProtection="1">
      <alignment/>
      <protection locked="0"/>
    </xf>
    <xf numFmtId="4" fontId="2" fillId="0" borderId="0" xfId="0" applyNumberFormat="1" applyFont="1" applyAlignment="1">
      <alignment/>
    </xf>
    <xf numFmtId="3" fontId="2" fillId="0" borderId="30" xfId="43" applyNumberFormat="1" applyFont="1" applyBorder="1" applyAlignment="1" applyProtection="1">
      <alignment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3" fontId="2" fillId="0" borderId="38" xfId="43" applyNumberFormat="1" applyFont="1" applyBorder="1" applyAlignment="1" applyProtection="1">
      <alignment/>
      <protection locked="0"/>
    </xf>
    <xf numFmtId="3" fontId="2" fillId="0" borderId="39" xfId="43" applyNumberFormat="1" applyFont="1" applyBorder="1" applyAlignment="1" applyProtection="1">
      <alignment/>
      <protection/>
    </xf>
    <xf numFmtId="3" fontId="2" fillId="0" borderId="40" xfId="43" applyNumberFormat="1" applyFont="1" applyBorder="1" applyAlignment="1" applyProtection="1">
      <alignment/>
      <protection locked="0"/>
    </xf>
    <xf numFmtId="3" fontId="2" fillId="0" borderId="41" xfId="43" applyNumberFormat="1" applyFont="1" applyBorder="1" applyAlignment="1" applyProtection="1">
      <alignment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3" fontId="4" fillId="0" borderId="42" xfId="43" applyNumberFormat="1" applyFont="1" applyBorder="1" applyAlignment="1" applyProtection="1">
      <alignment/>
      <protection locked="0"/>
    </xf>
    <xf numFmtId="3" fontId="4" fillId="0" borderId="43" xfId="43" applyNumberFormat="1" applyFont="1" applyBorder="1" applyAlignment="1" applyProtection="1">
      <alignment horizontal="right"/>
      <protection/>
    </xf>
    <xf numFmtId="3" fontId="2" fillId="0" borderId="40" xfId="43" applyNumberFormat="1" applyFont="1" applyBorder="1" applyAlignment="1" applyProtection="1">
      <alignment horizontal="right"/>
      <protection locked="0"/>
    </xf>
    <xf numFmtId="1" fontId="2" fillId="0" borderId="40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 horizontal="center"/>
      <protection locked="0"/>
    </xf>
    <xf numFmtId="3" fontId="2" fillId="0" borderId="44" xfId="43" applyNumberFormat="1" applyFont="1" applyBorder="1" applyAlignment="1" applyProtection="1">
      <alignment horizontal="right"/>
      <protection locked="0"/>
    </xf>
    <xf numFmtId="3" fontId="2" fillId="0" borderId="45" xfId="43" applyNumberFormat="1" applyFont="1" applyBorder="1" applyAlignment="1" applyProtection="1">
      <alignment horizontal="right"/>
      <protection locked="0"/>
    </xf>
    <xf numFmtId="3" fontId="2" fillId="0" borderId="44" xfId="43" applyNumberFormat="1" applyFont="1" applyBorder="1" applyAlignment="1" applyProtection="1">
      <alignment/>
      <protection locked="0"/>
    </xf>
    <xf numFmtId="3" fontId="2" fillId="0" borderId="45" xfId="43" applyNumberFormat="1" applyFont="1" applyBorder="1" applyAlignment="1" applyProtection="1">
      <alignment/>
      <protection locked="0"/>
    </xf>
    <xf numFmtId="3" fontId="5" fillId="0" borderId="44" xfId="43" applyNumberFormat="1" applyFont="1" applyBorder="1" applyAlignment="1" applyProtection="1">
      <alignment/>
      <protection locked="0"/>
    </xf>
    <xf numFmtId="3" fontId="5" fillId="0" borderId="45" xfId="43" applyNumberFormat="1" applyFont="1" applyBorder="1" applyAlignment="1" applyProtection="1">
      <alignment/>
      <protection/>
    </xf>
    <xf numFmtId="3" fontId="2" fillId="0" borderId="44" xfId="43" applyNumberFormat="1" applyFont="1" applyBorder="1" applyAlignment="1" applyProtection="1">
      <alignment horizontal="left"/>
      <protection locked="0"/>
    </xf>
    <xf numFmtId="3" fontId="6" fillId="0" borderId="45" xfId="43" applyNumberFormat="1" applyFont="1" applyBorder="1" applyAlignment="1" applyProtection="1">
      <alignment/>
      <protection locked="0"/>
    </xf>
    <xf numFmtId="3" fontId="2" fillId="0" borderId="45" xfId="43" applyNumberFormat="1" applyFont="1" applyBorder="1" applyAlignment="1" applyProtection="1">
      <alignment/>
      <protection/>
    </xf>
    <xf numFmtId="3" fontId="4" fillId="0" borderId="44" xfId="43" applyNumberFormat="1" applyFont="1" applyBorder="1" applyAlignment="1" applyProtection="1">
      <alignment/>
      <protection locked="0"/>
    </xf>
    <xf numFmtId="3" fontId="4" fillId="0" borderId="45" xfId="43" applyNumberFormat="1" applyFont="1" applyBorder="1" applyAlignment="1" applyProtection="1">
      <alignment/>
      <protection/>
    </xf>
    <xf numFmtId="3" fontId="5" fillId="0" borderId="44" xfId="43" applyNumberFormat="1" applyFont="1" applyBorder="1" applyAlignment="1" applyProtection="1">
      <alignment horizontal="right"/>
      <protection locked="0"/>
    </xf>
    <xf numFmtId="3" fontId="5" fillId="0" borderId="46" xfId="43" applyNumberFormat="1" applyFont="1" applyBorder="1" applyAlignment="1" applyProtection="1">
      <alignment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169" fontId="2" fillId="0" borderId="48" xfId="0" applyNumberFormat="1" applyFont="1" applyBorder="1" applyAlignment="1" applyProtection="1">
      <alignment horizontal="center" vertical="center" wrapText="1"/>
      <protection locked="0"/>
    </xf>
    <xf numFmtId="169" fontId="3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/>
      <protection locked="0"/>
    </xf>
    <xf numFmtId="3" fontId="2" fillId="0" borderId="39" xfId="43" applyNumberFormat="1" applyFont="1" applyBorder="1" applyAlignment="1" applyProtection="1">
      <alignment horizontal="right"/>
      <protection/>
    </xf>
    <xf numFmtId="3" fontId="2" fillId="0" borderId="41" xfId="43" applyNumberFormat="1" applyFont="1" applyBorder="1" applyAlignment="1" applyProtection="1">
      <alignment horizontal="right"/>
      <protection/>
    </xf>
    <xf numFmtId="49" fontId="2" fillId="0" borderId="51" xfId="0" applyNumberFormat="1" applyFont="1" applyBorder="1" applyAlignment="1" applyProtection="1">
      <alignment horizontal="center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3" fontId="2" fillId="0" borderId="18" xfId="43" applyNumberFormat="1" applyFont="1" applyBorder="1" applyAlignment="1" applyProtection="1">
      <alignment horizontal="right"/>
      <protection locked="0"/>
    </xf>
    <xf numFmtId="3" fontId="2" fillId="0" borderId="14" xfId="43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169" fontId="2" fillId="0" borderId="53" xfId="0" applyNumberFormat="1" applyFont="1" applyBorder="1" applyAlignment="1" applyProtection="1">
      <alignment horizontal="center" vertical="center" wrapText="1"/>
      <protection locked="0"/>
    </xf>
    <xf numFmtId="169" fontId="3" fillId="0" borderId="54" xfId="0" applyNumberFormat="1" applyFont="1" applyBorder="1" applyAlignment="1">
      <alignment horizontal="center" vertical="center" wrapText="1"/>
    </xf>
    <xf numFmtId="3" fontId="5" fillId="0" borderId="38" xfId="43" applyNumberFormat="1" applyFont="1" applyBorder="1" applyAlignment="1" applyProtection="1">
      <alignment horizontal="right"/>
      <protection locked="0"/>
    </xf>
    <xf numFmtId="3" fontId="5" fillId="0" borderId="40" xfId="43" applyNumberFormat="1" applyFont="1" applyBorder="1" applyAlignment="1" applyProtection="1">
      <alignment horizontal="right"/>
      <protection locked="0"/>
    </xf>
    <xf numFmtId="3" fontId="5" fillId="0" borderId="39" xfId="43" applyNumberFormat="1" applyFont="1" applyBorder="1" applyAlignment="1" applyProtection="1">
      <alignment horizontal="right"/>
      <protection locked="0"/>
    </xf>
    <xf numFmtId="3" fontId="5" fillId="0" borderId="41" xfId="43" applyNumberFormat="1" applyFont="1" applyBorder="1" applyAlignment="1" applyProtection="1">
      <alignment horizontal="right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169" fontId="2" fillId="0" borderId="49" xfId="0" applyNumberFormat="1" applyFont="1" applyBorder="1" applyAlignment="1">
      <alignment horizontal="center" vertical="center" wrapText="1"/>
    </xf>
    <xf numFmtId="169" fontId="2" fillId="0" borderId="54" xfId="0" applyNumberFormat="1" applyFont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/>
    </xf>
    <xf numFmtId="0" fontId="2" fillId="0" borderId="5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50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2" fillId="0" borderId="2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5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6" xfId="0" applyFont="1" applyBorder="1" applyAlignment="1">
      <alignment/>
    </xf>
    <xf numFmtId="0" fontId="5" fillId="0" borderId="60" xfId="0" applyFont="1" applyBorder="1" applyAlignment="1" applyProtection="1">
      <alignment horizontal="left" vertical="top" wrapText="1"/>
      <protection locked="0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5" fillId="0" borderId="62" xfId="0" applyFont="1" applyBorder="1" applyAlignment="1" applyProtection="1">
      <alignment horizontal="left" vertical="top" wrapText="1"/>
      <protection locked="0"/>
    </xf>
    <xf numFmtId="0" fontId="5" fillId="0" borderId="63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64" xfId="0" applyFont="1" applyBorder="1" applyAlignment="1" applyProtection="1">
      <alignment horizontal="left" vertical="top" wrapText="1"/>
      <protection locked="0"/>
    </xf>
    <xf numFmtId="0" fontId="5" fillId="0" borderId="56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 wrapText="1"/>
      <protection locked="0"/>
    </xf>
    <xf numFmtId="0" fontId="2" fillId="0" borderId="66" xfId="0" applyFont="1" applyBorder="1" applyAlignment="1" applyProtection="1">
      <alignment horizontal="left" wrapText="1"/>
      <protection locked="0"/>
    </xf>
    <xf numFmtId="0" fontId="2" fillId="0" borderId="67" xfId="0" applyFont="1" applyBorder="1" applyAlignment="1" applyProtection="1">
      <alignment horizontal="left" wrapText="1"/>
      <protection locked="0"/>
    </xf>
    <xf numFmtId="0" fontId="2" fillId="0" borderId="63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left"/>
      <protection locked="0"/>
    </xf>
    <xf numFmtId="0" fontId="3" fillId="0" borderId="7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2" fillId="0" borderId="69" xfId="0" applyFont="1" applyBorder="1" applyAlignment="1">
      <alignment/>
    </xf>
    <xf numFmtId="0" fontId="2" fillId="0" borderId="0" xfId="0" applyFont="1" applyAlignment="1">
      <alignment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F2" sqref="F2:G2"/>
    </sheetView>
  </sheetViews>
  <sheetFormatPr defaultColWidth="9.140625" defaultRowHeight="12.75"/>
  <cols>
    <col min="1" max="1" width="6.7109375" style="4" customWidth="1"/>
    <col min="2" max="2" width="12.57421875" style="4" customWidth="1"/>
    <col min="3" max="3" width="9.7109375" style="4" customWidth="1"/>
    <col min="4" max="4" width="29.7109375" style="4" customWidth="1"/>
    <col min="5" max="5" width="8.00390625" style="4" customWidth="1"/>
    <col min="6" max="6" width="12.7109375" style="4" customWidth="1"/>
    <col min="7" max="7" width="13.421875" style="4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7" ht="16.5" customHeight="1">
      <c r="A1" s="3"/>
      <c r="B1" s="3"/>
      <c r="C1" s="3"/>
      <c r="D1" s="3"/>
      <c r="E1" s="3"/>
      <c r="F1" s="128" t="s">
        <v>161</v>
      </c>
      <c r="G1" s="128"/>
    </row>
    <row r="2" spans="1:7" ht="12.75" customHeight="1">
      <c r="A2" s="5"/>
      <c r="B2" s="5"/>
      <c r="C2" s="5"/>
      <c r="D2" s="5"/>
      <c r="E2" s="5"/>
      <c r="F2" s="104" t="s">
        <v>137</v>
      </c>
      <c r="G2" s="104"/>
    </row>
    <row r="3" spans="1:7" ht="14.25" customHeight="1">
      <c r="A3" s="5"/>
      <c r="B3" s="5"/>
      <c r="C3" s="6"/>
      <c r="D3" s="7"/>
      <c r="E3" s="5"/>
      <c r="F3" s="105" t="s">
        <v>138</v>
      </c>
      <c r="G3" s="105"/>
    </row>
    <row r="4" spans="1:7" ht="15" customHeight="1">
      <c r="A4" s="5"/>
      <c r="B4" s="5"/>
      <c r="C4" s="6"/>
      <c r="D4" s="7"/>
      <c r="E4" s="5"/>
      <c r="F4" s="104" t="s">
        <v>159</v>
      </c>
      <c r="G4" s="104"/>
    </row>
    <row r="5" spans="1:7" ht="15.75">
      <c r="A5" s="5"/>
      <c r="B5" s="5"/>
      <c r="C5" s="5"/>
      <c r="D5" s="7"/>
      <c r="E5" s="5"/>
      <c r="F5" s="104" t="s">
        <v>160</v>
      </c>
      <c r="G5" s="104"/>
    </row>
    <row r="6" spans="1:7" ht="8.25" customHeight="1">
      <c r="A6" s="5"/>
      <c r="B6" s="5"/>
      <c r="C6" s="5"/>
      <c r="D6" s="7"/>
      <c r="E6" s="5"/>
      <c r="F6" s="9"/>
      <c r="G6" s="9"/>
    </row>
    <row r="7" spans="1:7" ht="18" customHeight="1">
      <c r="A7" s="5"/>
      <c r="B7" s="5"/>
      <c r="C7" s="129" t="s">
        <v>158</v>
      </c>
      <c r="D7" s="112"/>
      <c r="E7" s="112"/>
      <c r="F7" s="112"/>
      <c r="G7" s="9"/>
    </row>
    <row r="8" spans="1:7" ht="15.75">
      <c r="A8" s="5"/>
      <c r="B8" s="5"/>
      <c r="C8" s="112" t="s">
        <v>139</v>
      </c>
      <c r="D8" s="112"/>
      <c r="E8" s="112"/>
      <c r="F8" s="112"/>
      <c r="G8" s="9"/>
    </row>
    <row r="9" spans="1:7" ht="6.75" customHeight="1">
      <c r="A9" s="5"/>
      <c r="B9" s="5"/>
      <c r="C9" s="5"/>
      <c r="D9" s="5"/>
      <c r="E9" s="5"/>
      <c r="F9" s="9"/>
      <c r="G9" s="9"/>
    </row>
    <row r="10" spans="1:7" ht="9" customHeight="1">
      <c r="A10" s="5"/>
      <c r="B10" s="5"/>
      <c r="C10" s="10"/>
      <c r="D10" s="10"/>
      <c r="E10" s="10"/>
      <c r="F10" s="8"/>
      <c r="G10" s="11"/>
    </row>
    <row r="11" spans="1:7" ht="13.5" customHeight="1">
      <c r="A11" s="41"/>
      <c r="B11" s="42"/>
      <c r="C11" s="113" t="s">
        <v>155</v>
      </c>
      <c r="D11" s="113"/>
      <c r="E11" s="113"/>
      <c r="F11" s="113"/>
      <c r="G11" s="42"/>
    </row>
    <row r="12" spans="1:7" ht="7.5" customHeight="1">
      <c r="A12" s="5"/>
      <c r="B12" s="5"/>
      <c r="C12" s="12"/>
      <c r="D12" s="6"/>
      <c r="E12" s="10"/>
      <c r="F12" s="11"/>
      <c r="G12" s="11"/>
    </row>
    <row r="13" spans="1:7" ht="13.5" thickBot="1">
      <c r="A13" s="14"/>
      <c r="B13" s="15"/>
      <c r="C13" s="14"/>
      <c r="D13" s="14"/>
      <c r="E13" s="14"/>
      <c r="F13" s="39"/>
      <c r="G13" s="40" t="s">
        <v>140</v>
      </c>
    </row>
    <row r="14" spans="1:7" ht="12.75">
      <c r="A14" s="157"/>
      <c r="B14" s="159" t="s">
        <v>0</v>
      </c>
      <c r="C14" s="160"/>
      <c r="D14" s="160"/>
      <c r="E14" s="120" t="s">
        <v>1</v>
      </c>
      <c r="F14" s="99" t="s">
        <v>2</v>
      </c>
      <c r="G14" s="114" t="s">
        <v>3</v>
      </c>
    </row>
    <row r="15" spans="1:7" ht="12.75">
      <c r="A15" s="158"/>
      <c r="B15" s="161"/>
      <c r="C15" s="162"/>
      <c r="D15" s="162"/>
      <c r="E15" s="121"/>
      <c r="F15" s="122"/>
      <c r="G15" s="123"/>
    </row>
    <row r="16" spans="1:7" ht="15.75">
      <c r="A16" s="17" t="s">
        <v>4</v>
      </c>
      <c r="B16" s="18" t="s">
        <v>112</v>
      </c>
      <c r="C16" s="19"/>
      <c r="D16" s="19"/>
      <c r="E16" s="80"/>
      <c r="F16" s="77">
        <f>SUM(F17+F23+F36+F41)</f>
        <v>38879123</v>
      </c>
      <c r="G16" s="78">
        <f>SUM(G17+G23+G36+G41)</f>
        <v>39706674</v>
      </c>
    </row>
    <row r="17" spans="1:7" ht="12.75" customHeight="1">
      <c r="A17" s="20" t="s">
        <v>5</v>
      </c>
      <c r="B17" s="21" t="s">
        <v>113</v>
      </c>
      <c r="C17" s="22"/>
      <c r="D17" s="22"/>
      <c r="E17" s="71" t="s">
        <v>148</v>
      </c>
      <c r="F17" s="84">
        <f>SUM(F18:F22)</f>
        <v>7568</v>
      </c>
      <c r="G17" s="85">
        <f>SUM(G18:G22)</f>
        <v>17474</v>
      </c>
    </row>
    <row r="18" spans="1:7" ht="12" customHeight="1">
      <c r="A18" s="20" t="s">
        <v>6</v>
      </c>
      <c r="B18" s="101" t="s">
        <v>7</v>
      </c>
      <c r="C18" s="102"/>
      <c r="D18" s="102"/>
      <c r="E18" s="76"/>
      <c r="F18" s="86"/>
      <c r="G18" s="87"/>
    </row>
    <row r="19" spans="1:7" ht="12" customHeight="1">
      <c r="A19" s="20" t="s">
        <v>8</v>
      </c>
      <c r="B19" s="101" t="s">
        <v>9</v>
      </c>
      <c r="C19" s="102"/>
      <c r="D19" s="102"/>
      <c r="E19" s="76"/>
      <c r="F19" s="86"/>
      <c r="G19" s="87"/>
    </row>
    <row r="20" spans="1:7" ht="12" customHeight="1">
      <c r="A20" s="20" t="s">
        <v>10</v>
      </c>
      <c r="B20" s="101" t="s">
        <v>11</v>
      </c>
      <c r="C20" s="102"/>
      <c r="D20" s="102"/>
      <c r="E20" s="76"/>
      <c r="F20" s="86"/>
      <c r="G20" s="87"/>
    </row>
    <row r="21" spans="1:7" ht="12" customHeight="1">
      <c r="A21" s="20" t="s">
        <v>12</v>
      </c>
      <c r="B21" s="101" t="s">
        <v>13</v>
      </c>
      <c r="C21" s="102"/>
      <c r="D21" s="102"/>
      <c r="E21" s="76"/>
      <c r="F21" s="86">
        <v>7568</v>
      </c>
      <c r="G21" s="87">
        <v>17474</v>
      </c>
    </row>
    <row r="22" spans="1:7" ht="12" customHeight="1">
      <c r="A22" s="20" t="s">
        <v>14</v>
      </c>
      <c r="B22" s="101" t="s">
        <v>15</v>
      </c>
      <c r="C22" s="102"/>
      <c r="D22" s="102"/>
      <c r="E22" s="76"/>
      <c r="F22" s="86"/>
      <c r="G22" s="87"/>
    </row>
    <row r="23" spans="1:7" ht="12.75" customHeight="1">
      <c r="A23" s="48" t="s">
        <v>16</v>
      </c>
      <c r="B23" s="132" t="s">
        <v>114</v>
      </c>
      <c r="C23" s="133"/>
      <c r="D23" s="133"/>
      <c r="E23" s="71" t="s">
        <v>147</v>
      </c>
      <c r="F23" s="88">
        <f>SUM(F24:F33)</f>
        <v>38871555</v>
      </c>
      <c r="G23" s="89">
        <f>SUM(G24:G33)</f>
        <v>39689200</v>
      </c>
    </row>
    <row r="24" spans="1:7" ht="12" customHeight="1">
      <c r="A24" s="20" t="s">
        <v>96</v>
      </c>
      <c r="B24" s="101" t="s">
        <v>18</v>
      </c>
      <c r="C24" s="102"/>
      <c r="D24" s="102"/>
      <c r="E24" s="76"/>
      <c r="F24" s="86">
        <v>4000</v>
      </c>
      <c r="G24" s="87">
        <v>4000</v>
      </c>
    </row>
    <row r="25" spans="1:7" ht="12" customHeight="1">
      <c r="A25" s="20" t="s">
        <v>97</v>
      </c>
      <c r="B25" s="101" t="s">
        <v>111</v>
      </c>
      <c r="C25" s="102"/>
      <c r="D25" s="102"/>
      <c r="E25" s="76"/>
      <c r="F25" s="86">
        <v>558607</v>
      </c>
      <c r="G25" s="87">
        <v>605361</v>
      </c>
    </row>
    <row r="26" spans="1:7" ht="12" customHeight="1">
      <c r="A26" s="20" t="s">
        <v>98</v>
      </c>
      <c r="B26" s="101" t="s">
        <v>141</v>
      </c>
      <c r="C26" s="102"/>
      <c r="D26" s="127"/>
      <c r="E26" s="76"/>
      <c r="F26" s="86">
        <v>8038284</v>
      </c>
      <c r="G26" s="87">
        <v>8508363</v>
      </c>
    </row>
    <row r="27" spans="1:7" ht="12" customHeight="1">
      <c r="A27" s="20" t="s">
        <v>99</v>
      </c>
      <c r="B27" s="101" t="s">
        <v>142</v>
      </c>
      <c r="C27" s="102"/>
      <c r="D27" s="127"/>
      <c r="E27" s="76"/>
      <c r="F27" s="86">
        <v>21710068</v>
      </c>
      <c r="G27" s="87">
        <v>13236675</v>
      </c>
    </row>
    <row r="28" spans="1:7" ht="12" customHeight="1">
      <c r="A28" s="20" t="s">
        <v>100</v>
      </c>
      <c r="B28" s="101" t="s">
        <v>21</v>
      </c>
      <c r="C28" s="102"/>
      <c r="D28" s="102"/>
      <c r="E28" s="76"/>
      <c r="F28" s="86">
        <v>7873186</v>
      </c>
      <c r="G28" s="87">
        <v>7443164</v>
      </c>
    </row>
    <row r="29" spans="1:7" ht="12" customHeight="1">
      <c r="A29" s="20" t="s">
        <v>101</v>
      </c>
      <c r="B29" s="101" t="s">
        <v>23</v>
      </c>
      <c r="C29" s="102"/>
      <c r="D29" s="102"/>
      <c r="E29" s="76"/>
      <c r="F29" s="86">
        <v>451320</v>
      </c>
      <c r="G29" s="87">
        <v>185971</v>
      </c>
    </row>
    <row r="30" spans="1:7" ht="12" customHeight="1">
      <c r="A30" s="20" t="s">
        <v>102</v>
      </c>
      <c r="B30" s="21" t="s">
        <v>25</v>
      </c>
      <c r="C30" s="22"/>
      <c r="D30" s="22"/>
      <c r="E30" s="76"/>
      <c r="F30" s="86">
        <v>64369</v>
      </c>
      <c r="G30" s="87">
        <v>46381</v>
      </c>
    </row>
    <row r="31" spans="1:7" ht="12" customHeight="1">
      <c r="A31" s="20" t="s">
        <v>108</v>
      </c>
      <c r="B31" s="101" t="s">
        <v>156</v>
      </c>
      <c r="C31" s="102"/>
      <c r="D31" s="102"/>
      <c r="E31" s="76"/>
      <c r="F31" s="86">
        <v>135221</v>
      </c>
      <c r="G31" s="87">
        <v>9169785</v>
      </c>
    </row>
    <row r="32" spans="1:7" ht="12" customHeight="1">
      <c r="A32" s="20" t="s">
        <v>143</v>
      </c>
      <c r="B32" s="101" t="s">
        <v>157</v>
      </c>
      <c r="C32" s="102"/>
      <c r="D32" s="102"/>
      <c r="E32" s="76"/>
      <c r="F32" s="84">
        <v>36500</v>
      </c>
      <c r="G32" s="85">
        <v>489500</v>
      </c>
    </row>
    <row r="33" spans="1:7" ht="12" customHeight="1">
      <c r="A33" s="20" t="s">
        <v>144</v>
      </c>
      <c r="B33" s="101" t="s">
        <v>109</v>
      </c>
      <c r="C33" s="102"/>
      <c r="D33" s="102"/>
      <c r="E33" s="76"/>
      <c r="F33" s="90">
        <f>F34+F35</f>
        <v>0</v>
      </c>
      <c r="G33" s="91">
        <f>G34+G35</f>
        <v>0</v>
      </c>
    </row>
    <row r="34" spans="1:7" ht="12" customHeight="1">
      <c r="A34" s="20" t="s">
        <v>145</v>
      </c>
      <c r="B34" s="101" t="s">
        <v>18</v>
      </c>
      <c r="C34" s="102"/>
      <c r="D34" s="102"/>
      <c r="E34" s="76"/>
      <c r="F34" s="90"/>
      <c r="G34" s="91"/>
    </row>
    <row r="35" spans="1:7" ht="12" customHeight="1">
      <c r="A35" s="20" t="s">
        <v>146</v>
      </c>
      <c r="B35" s="101" t="s">
        <v>111</v>
      </c>
      <c r="C35" s="102"/>
      <c r="D35" s="102"/>
      <c r="E35" s="76"/>
      <c r="F35" s="90"/>
      <c r="G35" s="91"/>
    </row>
    <row r="36" spans="1:7" ht="12.75" customHeight="1">
      <c r="A36" s="20" t="s">
        <v>28</v>
      </c>
      <c r="B36" s="101" t="s">
        <v>115</v>
      </c>
      <c r="C36" s="102"/>
      <c r="D36" s="102"/>
      <c r="E36" s="76"/>
      <c r="F36" s="86">
        <f>SUM(F37:F40)</f>
        <v>0</v>
      </c>
      <c r="G36" s="92">
        <f>SUM(G37:G40)</f>
        <v>0</v>
      </c>
    </row>
    <row r="37" spans="1:7" ht="12" customHeight="1">
      <c r="A37" s="20" t="s">
        <v>29</v>
      </c>
      <c r="B37" s="21" t="s">
        <v>30</v>
      </c>
      <c r="C37" s="22"/>
      <c r="D37" s="22"/>
      <c r="E37" s="76"/>
      <c r="F37" s="86"/>
      <c r="G37" s="92"/>
    </row>
    <row r="38" spans="1:7" ht="12" customHeight="1">
      <c r="A38" s="20" t="s">
        <v>31</v>
      </c>
      <c r="B38" s="21" t="s">
        <v>32</v>
      </c>
      <c r="C38" s="22"/>
      <c r="D38" s="22"/>
      <c r="E38" s="76"/>
      <c r="F38" s="86"/>
      <c r="G38" s="87"/>
    </row>
    <row r="39" spans="1:7" ht="12" customHeight="1">
      <c r="A39" s="20" t="s">
        <v>33</v>
      </c>
      <c r="B39" s="21" t="s">
        <v>34</v>
      </c>
      <c r="C39" s="22"/>
      <c r="D39" s="22"/>
      <c r="E39" s="76"/>
      <c r="F39" s="86"/>
      <c r="G39" s="87"/>
    </row>
    <row r="40" spans="1:7" ht="12" customHeight="1">
      <c r="A40" s="23" t="s">
        <v>35</v>
      </c>
      <c r="B40" s="101" t="s">
        <v>36</v>
      </c>
      <c r="C40" s="102"/>
      <c r="D40" s="102"/>
      <c r="E40" s="76"/>
      <c r="F40" s="86"/>
      <c r="G40" s="92"/>
    </row>
    <row r="41" spans="1:7" s="26" customFormat="1" ht="12.75" customHeight="1">
      <c r="A41" s="24" t="s">
        <v>58</v>
      </c>
      <c r="B41" s="1" t="s">
        <v>116</v>
      </c>
      <c r="C41" s="25"/>
      <c r="D41" s="25"/>
      <c r="E41" s="76"/>
      <c r="F41" s="86">
        <f>F42+F43</f>
        <v>0</v>
      </c>
      <c r="G41" s="92">
        <f>G42+G43</f>
        <v>0</v>
      </c>
    </row>
    <row r="42" spans="1:7" ht="12" customHeight="1">
      <c r="A42" s="20" t="s">
        <v>71</v>
      </c>
      <c r="B42" s="134" t="s">
        <v>106</v>
      </c>
      <c r="C42" s="135"/>
      <c r="D42" s="135"/>
      <c r="E42" s="76"/>
      <c r="F42" s="86"/>
      <c r="G42" s="92"/>
    </row>
    <row r="43" spans="1:7" ht="12" customHeight="1">
      <c r="A43" s="20" t="s">
        <v>73</v>
      </c>
      <c r="B43" s="136" t="s">
        <v>107</v>
      </c>
      <c r="C43" s="137"/>
      <c r="D43" s="137"/>
      <c r="E43" s="76"/>
      <c r="F43" s="86"/>
      <c r="G43" s="92"/>
    </row>
    <row r="44" spans="1:7" ht="15.75">
      <c r="A44" s="27" t="s">
        <v>37</v>
      </c>
      <c r="B44" s="28" t="s">
        <v>117</v>
      </c>
      <c r="C44" s="29"/>
      <c r="D44" s="29"/>
      <c r="E44" s="71"/>
      <c r="F44" s="93">
        <f>SUM(F45+F54+F58+F62)</f>
        <v>5536333</v>
      </c>
      <c r="G44" s="94">
        <f>SUM(G45+G54+G58+G62)</f>
        <v>6006162</v>
      </c>
    </row>
    <row r="45" spans="1:7" ht="25.5" customHeight="1">
      <c r="A45" s="48" t="s">
        <v>5</v>
      </c>
      <c r="B45" s="130" t="s">
        <v>136</v>
      </c>
      <c r="C45" s="131"/>
      <c r="D45" s="131"/>
      <c r="E45" s="71" t="s">
        <v>149</v>
      </c>
      <c r="F45" s="88">
        <f>SUM(F46+F52+F53)</f>
        <v>274821</v>
      </c>
      <c r="G45" s="89">
        <f>SUM(G46+G52+G53)</f>
        <v>274318</v>
      </c>
    </row>
    <row r="46" spans="1:7" ht="12" customHeight="1">
      <c r="A46" s="20" t="s">
        <v>38</v>
      </c>
      <c r="B46" s="101" t="s">
        <v>39</v>
      </c>
      <c r="C46" s="102"/>
      <c r="D46" s="102"/>
      <c r="E46" s="71"/>
      <c r="F46" s="84">
        <f>SUM(F47:F51)</f>
        <v>149737</v>
      </c>
      <c r="G46" s="85">
        <f>SUM(G47:G51)</f>
        <v>127565</v>
      </c>
    </row>
    <row r="47" spans="1:7" ht="12" customHeight="1">
      <c r="A47" s="20" t="s">
        <v>40</v>
      </c>
      <c r="B47" s="21" t="s">
        <v>41</v>
      </c>
      <c r="C47" s="22"/>
      <c r="D47" s="22"/>
      <c r="E47" s="71"/>
      <c r="F47" s="84">
        <v>149737</v>
      </c>
      <c r="G47" s="85">
        <v>127565</v>
      </c>
    </row>
    <row r="48" spans="1:7" ht="12" customHeight="1">
      <c r="A48" s="20" t="s">
        <v>42</v>
      </c>
      <c r="B48" s="101" t="s">
        <v>43</v>
      </c>
      <c r="C48" s="102"/>
      <c r="D48" s="102"/>
      <c r="E48" s="71"/>
      <c r="F48" s="79"/>
      <c r="G48" s="75"/>
    </row>
    <row r="49" spans="1:7" ht="12" customHeight="1">
      <c r="A49" s="20" t="s">
        <v>44</v>
      </c>
      <c r="B49" s="101" t="s">
        <v>45</v>
      </c>
      <c r="C49" s="102"/>
      <c r="D49" s="102"/>
      <c r="E49" s="71"/>
      <c r="F49" s="65"/>
      <c r="G49" s="43"/>
    </row>
    <row r="50" spans="1:9" ht="12" customHeight="1">
      <c r="A50" s="20" t="s">
        <v>46</v>
      </c>
      <c r="B50" s="21" t="s">
        <v>47</v>
      </c>
      <c r="C50" s="22"/>
      <c r="D50" s="22"/>
      <c r="E50" s="71"/>
      <c r="F50" s="65"/>
      <c r="G50" s="43"/>
      <c r="I50" s="4">
        <v>1</v>
      </c>
    </row>
    <row r="51" spans="1:7" ht="12" customHeight="1">
      <c r="A51" s="2" t="s">
        <v>135</v>
      </c>
      <c r="B51" s="138" t="s">
        <v>132</v>
      </c>
      <c r="C51" s="138"/>
      <c r="D51" s="138"/>
      <c r="E51" s="71"/>
      <c r="F51" s="72"/>
      <c r="G51" s="73"/>
    </row>
    <row r="52" spans="1:7" ht="12" customHeight="1">
      <c r="A52" s="20" t="s">
        <v>48</v>
      </c>
      <c r="B52" s="101" t="s">
        <v>49</v>
      </c>
      <c r="C52" s="102"/>
      <c r="D52" s="102"/>
      <c r="E52" s="71"/>
      <c r="F52" s="86">
        <v>125084</v>
      </c>
      <c r="G52" s="87">
        <v>145193</v>
      </c>
    </row>
    <row r="53" spans="1:7" ht="12" customHeight="1">
      <c r="A53" s="20" t="s">
        <v>50</v>
      </c>
      <c r="B53" s="101" t="s">
        <v>51</v>
      </c>
      <c r="C53" s="102"/>
      <c r="D53" s="102"/>
      <c r="E53" s="71"/>
      <c r="F53" s="86">
        <v>0</v>
      </c>
      <c r="G53" s="87">
        <v>1560</v>
      </c>
    </row>
    <row r="54" spans="1:7" ht="12.75">
      <c r="A54" s="48" t="s">
        <v>16</v>
      </c>
      <c r="B54" s="49" t="s">
        <v>118</v>
      </c>
      <c r="C54" s="50"/>
      <c r="D54" s="50"/>
      <c r="E54" s="71" t="s">
        <v>150</v>
      </c>
      <c r="F54" s="95">
        <f>SUM(F55:F57)</f>
        <v>474625</v>
      </c>
      <c r="G54" s="89">
        <f>SUM(G55:G57)</f>
        <v>546020</v>
      </c>
    </row>
    <row r="55" spans="1:7" ht="12" customHeight="1">
      <c r="A55" s="20" t="s">
        <v>17</v>
      </c>
      <c r="B55" s="101" t="s">
        <v>52</v>
      </c>
      <c r="C55" s="102"/>
      <c r="D55" s="102"/>
      <c r="E55" s="71"/>
      <c r="F55" s="84">
        <v>473398</v>
      </c>
      <c r="G55" s="85">
        <v>374304</v>
      </c>
    </row>
    <row r="56" spans="1:7" ht="12" customHeight="1">
      <c r="A56" s="20" t="s">
        <v>19</v>
      </c>
      <c r="B56" s="21" t="s">
        <v>53</v>
      </c>
      <c r="C56" s="22"/>
      <c r="D56" s="22"/>
      <c r="E56" s="71"/>
      <c r="F56" s="84"/>
      <c r="G56" s="85"/>
    </row>
    <row r="57" spans="1:7" ht="12" customHeight="1">
      <c r="A57" s="20" t="s">
        <v>20</v>
      </c>
      <c r="B57" s="101" t="s">
        <v>54</v>
      </c>
      <c r="C57" s="102"/>
      <c r="D57" s="102"/>
      <c r="E57" s="71"/>
      <c r="F57" s="84">
        <v>1227</v>
      </c>
      <c r="G57" s="85">
        <v>171716</v>
      </c>
    </row>
    <row r="58" spans="1:7" ht="12.75">
      <c r="A58" s="20" t="s">
        <v>28</v>
      </c>
      <c r="B58" s="21" t="s">
        <v>119</v>
      </c>
      <c r="C58" s="22"/>
      <c r="D58" s="22"/>
      <c r="E58" s="71"/>
      <c r="F58" s="86">
        <f>SUM(F59:F61)</f>
        <v>4500000</v>
      </c>
      <c r="G58" s="87">
        <f>SUM(G59:G61)</f>
        <v>4800000</v>
      </c>
    </row>
    <row r="59" spans="1:7" ht="12" customHeight="1">
      <c r="A59" s="20" t="s">
        <v>29</v>
      </c>
      <c r="B59" s="101" t="s">
        <v>56</v>
      </c>
      <c r="C59" s="102"/>
      <c r="D59" s="102"/>
      <c r="E59" s="71"/>
      <c r="F59" s="74"/>
      <c r="G59" s="75"/>
    </row>
    <row r="60" spans="1:7" ht="12" customHeight="1">
      <c r="A60" s="20" t="s">
        <v>31</v>
      </c>
      <c r="B60" s="101" t="s">
        <v>57</v>
      </c>
      <c r="C60" s="102"/>
      <c r="D60" s="102"/>
      <c r="E60" s="71"/>
      <c r="F60" s="63"/>
      <c r="G60" s="43"/>
    </row>
    <row r="61" spans="1:7" ht="12" customHeight="1">
      <c r="A61" s="23" t="s">
        <v>33</v>
      </c>
      <c r="B61" s="165" t="s">
        <v>55</v>
      </c>
      <c r="C61" s="166"/>
      <c r="D61" s="166"/>
      <c r="E61" s="81"/>
      <c r="F61" s="63">
        <v>4500000</v>
      </c>
      <c r="G61" s="43">
        <v>4800000</v>
      </c>
    </row>
    <row r="62" spans="1:9" ht="12.75">
      <c r="A62" s="51" t="s">
        <v>58</v>
      </c>
      <c r="B62" s="51" t="s">
        <v>120</v>
      </c>
      <c r="C62" s="52"/>
      <c r="D62" s="53"/>
      <c r="E62" s="82" t="s">
        <v>151</v>
      </c>
      <c r="F62" s="68">
        <v>286887</v>
      </c>
      <c r="G62" s="96">
        <v>385824</v>
      </c>
      <c r="I62" s="69"/>
    </row>
    <row r="63" spans="1:9" ht="16.5" thickBot="1">
      <c r="A63" s="30"/>
      <c r="B63" s="167" t="s">
        <v>121</v>
      </c>
      <c r="C63" s="168"/>
      <c r="D63" s="168"/>
      <c r="E63" s="83"/>
      <c r="F63" s="66">
        <f>SUM(F16+F44)</f>
        <v>44415456</v>
      </c>
      <c r="G63" s="46">
        <f>SUM(G16+G44)</f>
        <v>45712836</v>
      </c>
      <c r="I63" s="69"/>
    </row>
    <row r="64" spans="1:9" ht="12.75">
      <c r="A64" s="169"/>
      <c r="B64" s="169"/>
      <c r="C64" s="169"/>
      <c r="D64" s="169"/>
      <c r="E64" s="169"/>
      <c r="F64" s="169"/>
      <c r="G64" s="169"/>
      <c r="I64" s="69"/>
    </row>
    <row r="65" spans="1:7" ht="12.75">
      <c r="A65" s="170"/>
      <c r="B65" s="170"/>
      <c r="C65" s="170"/>
      <c r="D65" s="170"/>
      <c r="E65" s="170"/>
      <c r="F65" s="170"/>
      <c r="G65" s="170"/>
    </row>
    <row r="66" spans="1:7" ht="13.5" thickBot="1">
      <c r="A66" s="126"/>
      <c r="B66" s="126"/>
      <c r="C66" s="126"/>
      <c r="D66" s="126"/>
      <c r="E66" s="126"/>
      <c r="F66" s="126"/>
      <c r="G66" s="126"/>
    </row>
    <row r="67" spans="1:7" ht="12.75">
      <c r="A67" s="16"/>
      <c r="B67" s="159" t="s">
        <v>59</v>
      </c>
      <c r="C67" s="160"/>
      <c r="D67" s="163"/>
      <c r="E67" s="124" t="s">
        <v>1</v>
      </c>
      <c r="F67" s="99" t="s">
        <v>60</v>
      </c>
      <c r="G67" s="114" t="s">
        <v>61</v>
      </c>
    </row>
    <row r="68" spans="1:7" ht="12.75">
      <c r="A68" s="31"/>
      <c r="B68" s="161"/>
      <c r="C68" s="162"/>
      <c r="D68" s="164"/>
      <c r="E68" s="125"/>
      <c r="F68" s="100"/>
      <c r="G68" s="115"/>
    </row>
    <row r="69" spans="1:7" ht="15.75">
      <c r="A69" s="17" t="s">
        <v>62</v>
      </c>
      <c r="B69" s="18" t="s">
        <v>122</v>
      </c>
      <c r="C69" s="19"/>
      <c r="D69" s="19"/>
      <c r="E69" s="58"/>
      <c r="F69" s="61">
        <f>SUM(F70+F75+F76+F80)</f>
        <v>15774837</v>
      </c>
      <c r="G69" s="45">
        <f>SUM(G70+G75+G76+G80)</f>
        <v>15825514</v>
      </c>
    </row>
    <row r="70" spans="1:7" ht="12.75">
      <c r="A70" s="48" t="s">
        <v>5</v>
      </c>
      <c r="B70" s="132" t="s">
        <v>123</v>
      </c>
      <c r="C70" s="133"/>
      <c r="D70" s="148"/>
      <c r="E70" s="56"/>
      <c r="F70" s="62">
        <f>SUM(F71:F74)</f>
        <v>16013498</v>
      </c>
      <c r="G70" s="47">
        <f>SUM(G71:G74)</f>
        <v>16013498</v>
      </c>
    </row>
    <row r="71" spans="1:7" ht="12.75">
      <c r="A71" s="20" t="s">
        <v>38</v>
      </c>
      <c r="B71" s="101" t="s">
        <v>63</v>
      </c>
      <c r="C71" s="102"/>
      <c r="D71" s="127"/>
      <c r="E71" s="57"/>
      <c r="F71" s="63"/>
      <c r="G71" s="43"/>
    </row>
    <row r="72" spans="1:7" ht="12.75">
      <c r="A72" s="20" t="s">
        <v>48</v>
      </c>
      <c r="B72" s="21" t="s">
        <v>64</v>
      </c>
      <c r="C72" s="22"/>
      <c r="D72" s="22"/>
      <c r="E72" s="57" t="s">
        <v>152</v>
      </c>
      <c r="F72" s="63">
        <v>16013498</v>
      </c>
      <c r="G72" s="43">
        <v>16013498</v>
      </c>
    </row>
    <row r="73" spans="1:7" ht="12.75">
      <c r="A73" s="20" t="s">
        <v>50</v>
      </c>
      <c r="B73" s="101" t="s">
        <v>65</v>
      </c>
      <c r="C73" s="102"/>
      <c r="D73" s="127"/>
      <c r="E73" s="57"/>
      <c r="F73" s="63"/>
      <c r="G73" s="43"/>
    </row>
    <row r="74" spans="1:7" ht="12.75">
      <c r="A74" s="20" t="s">
        <v>66</v>
      </c>
      <c r="B74" s="101" t="s">
        <v>67</v>
      </c>
      <c r="C74" s="102"/>
      <c r="D74" s="127"/>
      <c r="E74" s="57"/>
      <c r="F74" s="63"/>
      <c r="G74" s="43"/>
    </row>
    <row r="75" spans="1:7" ht="12.75">
      <c r="A75" s="20" t="s">
        <v>16</v>
      </c>
      <c r="B75" s="101" t="s">
        <v>124</v>
      </c>
      <c r="C75" s="102"/>
      <c r="D75" s="127"/>
      <c r="E75" s="57"/>
      <c r="F75" s="63"/>
      <c r="G75" s="43"/>
    </row>
    <row r="76" spans="1:7" ht="12.75">
      <c r="A76" s="48" t="s">
        <v>28</v>
      </c>
      <c r="B76" s="132" t="s">
        <v>125</v>
      </c>
      <c r="C76" s="133"/>
      <c r="D76" s="148"/>
      <c r="E76" s="56"/>
      <c r="F76" s="62">
        <f>SUM(F77:F79)</f>
        <v>283797</v>
      </c>
      <c r="G76" s="47">
        <f>SUM(G77:G79)</f>
        <v>283797</v>
      </c>
    </row>
    <row r="77" spans="1:7" ht="12.75">
      <c r="A77" s="20" t="s">
        <v>29</v>
      </c>
      <c r="B77" s="101" t="s">
        <v>68</v>
      </c>
      <c r="C77" s="102"/>
      <c r="D77" s="127"/>
      <c r="E77" s="57"/>
      <c r="F77" s="63">
        <v>283797</v>
      </c>
      <c r="G77" s="43">
        <v>283797</v>
      </c>
    </row>
    <row r="78" spans="1:7" ht="12.75">
      <c r="A78" s="20" t="s">
        <v>31</v>
      </c>
      <c r="B78" s="101" t="s">
        <v>69</v>
      </c>
      <c r="C78" s="102"/>
      <c r="D78" s="127"/>
      <c r="E78" s="57"/>
      <c r="F78" s="63"/>
      <c r="G78" s="43"/>
    </row>
    <row r="79" spans="1:7" ht="12.75">
      <c r="A79" s="20" t="s">
        <v>33</v>
      </c>
      <c r="B79" s="101" t="s">
        <v>70</v>
      </c>
      <c r="C79" s="102"/>
      <c r="D79" s="127"/>
      <c r="E79" s="57"/>
      <c r="F79" s="63"/>
      <c r="G79" s="43"/>
    </row>
    <row r="80" spans="1:7" ht="12.75">
      <c r="A80" s="48" t="s">
        <v>58</v>
      </c>
      <c r="B80" s="49" t="s">
        <v>126</v>
      </c>
      <c r="C80" s="50"/>
      <c r="D80" s="50"/>
      <c r="E80" s="56"/>
      <c r="F80" s="62">
        <f>SUM(F81:F82)</f>
        <v>-522458</v>
      </c>
      <c r="G80" s="47">
        <f>SUM(G81:G82)</f>
        <v>-471781</v>
      </c>
    </row>
    <row r="81" spans="1:9" ht="12.75">
      <c r="A81" s="20" t="s">
        <v>71</v>
      </c>
      <c r="B81" s="21" t="s">
        <v>72</v>
      </c>
      <c r="C81" s="22"/>
      <c r="D81" s="22"/>
      <c r="E81" s="57"/>
      <c r="F81" s="63">
        <v>-50677</v>
      </c>
      <c r="G81" s="70">
        <v>-269804</v>
      </c>
      <c r="I81" s="69"/>
    </row>
    <row r="82" spans="1:9" ht="12.75">
      <c r="A82" s="20" t="s">
        <v>73</v>
      </c>
      <c r="B82" s="21" t="s">
        <v>74</v>
      </c>
      <c r="C82" s="22"/>
      <c r="D82" s="22"/>
      <c r="E82" s="57"/>
      <c r="F82" s="63">
        <v>-471781</v>
      </c>
      <c r="G82" s="70">
        <v>-201977</v>
      </c>
      <c r="I82" s="69"/>
    </row>
    <row r="83" spans="1:9" ht="15.75">
      <c r="A83" s="27" t="s">
        <v>75</v>
      </c>
      <c r="B83" s="28" t="s">
        <v>127</v>
      </c>
      <c r="C83" s="29"/>
      <c r="D83" s="29"/>
      <c r="E83" s="57" t="s">
        <v>153</v>
      </c>
      <c r="F83" s="61">
        <v>28276730</v>
      </c>
      <c r="G83" s="54">
        <v>29050137</v>
      </c>
      <c r="I83" s="69"/>
    </row>
    <row r="84" spans="1:9" ht="15.75">
      <c r="A84" s="27" t="s">
        <v>76</v>
      </c>
      <c r="B84" s="32" t="s">
        <v>128</v>
      </c>
      <c r="C84" s="33"/>
      <c r="D84" s="34"/>
      <c r="E84" s="59"/>
      <c r="F84" s="61">
        <f>SUM(F85+F99)</f>
        <v>363889</v>
      </c>
      <c r="G84" s="45">
        <f>SUM(G85+G99)</f>
        <v>837185</v>
      </c>
      <c r="I84" s="69"/>
    </row>
    <row r="85" spans="1:9" ht="12.75">
      <c r="A85" s="155" t="s">
        <v>5</v>
      </c>
      <c r="B85" s="149" t="s">
        <v>133</v>
      </c>
      <c r="C85" s="150"/>
      <c r="D85" s="151"/>
      <c r="E85" s="108"/>
      <c r="F85" s="110">
        <f>SUM(F87+F91+F92+F93+F97+F98)</f>
        <v>0</v>
      </c>
      <c r="G85" s="106">
        <f>SUM(G87+G91+G92+G93+G97+G98)</f>
        <v>0</v>
      </c>
      <c r="I85" s="69"/>
    </row>
    <row r="86" spans="1:9" ht="12.75">
      <c r="A86" s="156"/>
      <c r="B86" s="152"/>
      <c r="C86" s="153"/>
      <c r="D86" s="154"/>
      <c r="E86" s="109"/>
      <c r="F86" s="111"/>
      <c r="G86" s="107"/>
      <c r="I86" s="69"/>
    </row>
    <row r="87" spans="1:9" ht="12.75">
      <c r="A87" s="24" t="s">
        <v>38</v>
      </c>
      <c r="B87" s="101" t="s">
        <v>77</v>
      </c>
      <c r="C87" s="102"/>
      <c r="D87" s="127"/>
      <c r="E87" s="58"/>
      <c r="F87" s="63">
        <f>SUM(F88:F90)</f>
        <v>0</v>
      </c>
      <c r="G87" s="44">
        <f>SUM(G88:G90)</f>
        <v>0</v>
      </c>
      <c r="I87" s="69"/>
    </row>
    <row r="88" spans="1:7" ht="12.75">
      <c r="A88" s="20" t="s">
        <v>40</v>
      </c>
      <c r="B88" s="101" t="s">
        <v>78</v>
      </c>
      <c r="C88" s="102"/>
      <c r="D88" s="127"/>
      <c r="E88" s="57"/>
      <c r="F88" s="63"/>
      <c r="G88" s="43"/>
    </row>
    <row r="89" spans="1:7" ht="12.75">
      <c r="A89" s="20" t="s">
        <v>42</v>
      </c>
      <c r="B89" s="101" t="s">
        <v>79</v>
      </c>
      <c r="C89" s="102"/>
      <c r="D89" s="127"/>
      <c r="E89" s="57"/>
      <c r="F89" s="63"/>
      <c r="G89" s="43"/>
    </row>
    <row r="90" spans="1:7" ht="12.75">
      <c r="A90" s="20" t="s">
        <v>44</v>
      </c>
      <c r="B90" s="139" t="s">
        <v>80</v>
      </c>
      <c r="C90" s="140"/>
      <c r="D90" s="141"/>
      <c r="E90" s="57"/>
      <c r="F90" s="63"/>
      <c r="G90" s="43"/>
    </row>
    <row r="91" spans="1:7" ht="12.75">
      <c r="A91" s="20" t="s">
        <v>48</v>
      </c>
      <c r="B91" s="101" t="s">
        <v>81</v>
      </c>
      <c r="C91" s="102"/>
      <c r="D91" s="127"/>
      <c r="E91" s="57"/>
      <c r="F91" s="63"/>
      <c r="G91" s="43"/>
    </row>
    <row r="92" spans="1:7" ht="12.75">
      <c r="A92" s="20" t="s">
        <v>50</v>
      </c>
      <c r="B92" s="21" t="s">
        <v>82</v>
      </c>
      <c r="C92" s="22"/>
      <c r="D92" s="22"/>
      <c r="E92" s="57"/>
      <c r="F92" s="63"/>
      <c r="G92" s="43"/>
    </row>
    <row r="93" spans="1:7" ht="12.75">
      <c r="A93" s="20" t="s">
        <v>66</v>
      </c>
      <c r="B93" s="101" t="s">
        <v>129</v>
      </c>
      <c r="C93" s="102"/>
      <c r="D93" s="127"/>
      <c r="E93" s="57"/>
      <c r="F93" s="63">
        <f>SUM(F94:F96)</f>
        <v>0</v>
      </c>
      <c r="G93" s="43">
        <f>SUM(G94:G96)</f>
        <v>0</v>
      </c>
    </row>
    <row r="94" spans="1:7" ht="12.75">
      <c r="A94" s="20" t="s">
        <v>83</v>
      </c>
      <c r="B94" s="21" t="s">
        <v>105</v>
      </c>
      <c r="C94" s="22"/>
      <c r="D94" s="22"/>
      <c r="E94" s="57"/>
      <c r="F94" s="63"/>
      <c r="G94" s="43"/>
    </row>
    <row r="95" spans="1:7" ht="12.75">
      <c r="A95" s="20" t="s">
        <v>84</v>
      </c>
      <c r="B95" s="21" t="s">
        <v>85</v>
      </c>
      <c r="C95" s="22"/>
      <c r="D95" s="22"/>
      <c r="E95" s="57"/>
      <c r="F95" s="63"/>
      <c r="G95" s="43"/>
    </row>
    <row r="96" spans="1:7" ht="12.75">
      <c r="A96" s="20" t="s">
        <v>86</v>
      </c>
      <c r="B96" s="101" t="s">
        <v>130</v>
      </c>
      <c r="C96" s="102"/>
      <c r="D96" s="127"/>
      <c r="E96" s="57"/>
      <c r="F96" s="63"/>
      <c r="G96" s="43"/>
    </row>
    <row r="97" spans="1:7" ht="12.75">
      <c r="A97" s="20" t="s">
        <v>87</v>
      </c>
      <c r="B97" s="101" t="s">
        <v>110</v>
      </c>
      <c r="C97" s="102"/>
      <c r="D97" s="127"/>
      <c r="E97" s="57"/>
      <c r="F97" s="63"/>
      <c r="G97" s="43"/>
    </row>
    <row r="98" spans="1:7" ht="12.75">
      <c r="A98" s="20" t="s">
        <v>88</v>
      </c>
      <c r="B98" s="21" t="s">
        <v>89</v>
      </c>
      <c r="C98" s="22"/>
      <c r="D98" s="22"/>
      <c r="E98" s="57"/>
      <c r="F98" s="63"/>
      <c r="G98" s="43"/>
    </row>
    <row r="99" spans="1:7" ht="12.75">
      <c r="A99" s="171" t="s">
        <v>16</v>
      </c>
      <c r="B99" s="142" t="s">
        <v>134</v>
      </c>
      <c r="C99" s="143"/>
      <c r="D99" s="144"/>
      <c r="E99" s="97" t="s">
        <v>154</v>
      </c>
      <c r="F99" s="116">
        <f>SUM(F101+F102+F105+F106+F107+F108+F109+F110)</f>
        <v>363889</v>
      </c>
      <c r="G99" s="118">
        <f>SUM(G101+G102+G105+G106+G107+G108+G109+G110)</f>
        <v>837185</v>
      </c>
    </row>
    <row r="100" spans="1:7" ht="12.75">
      <c r="A100" s="172"/>
      <c r="B100" s="145"/>
      <c r="C100" s="146"/>
      <c r="D100" s="147"/>
      <c r="E100" s="98"/>
      <c r="F100" s="117"/>
      <c r="G100" s="119"/>
    </row>
    <row r="101" spans="1:7" ht="12.75">
      <c r="A101" s="20" t="s">
        <v>17</v>
      </c>
      <c r="B101" s="101" t="s">
        <v>90</v>
      </c>
      <c r="C101" s="102"/>
      <c r="D101" s="127"/>
      <c r="E101" s="57"/>
      <c r="F101" s="63"/>
      <c r="G101" s="43"/>
    </row>
    <row r="102" spans="1:7" ht="12.75">
      <c r="A102" s="20" t="s">
        <v>19</v>
      </c>
      <c r="B102" s="101" t="s">
        <v>77</v>
      </c>
      <c r="C102" s="102"/>
      <c r="D102" s="127"/>
      <c r="E102" s="57"/>
      <c r="F102" s="63">
        <f>SUM(F103:F104)</f>
        <v>0</v>
      </c>
      <c r="G102" s="43">
        <f>SUM(G103:G104)</f>
        <v>521638</v>
      </c>
    </row>
    <row r="103" spans="1:7" ht="12.75">
      <c r="A103" s="20" t="s">
        <v>103</v>
      </c>
      <c r="B103" s="101" t="s">
        <v>79</v>
      </c>
      <c r="C103" s="102"/>
      <c r="D103" s="127"/>
      <c r="E103" s="57"/>
      <c r="F103" s="63"/>
      <c r="G103" s="43"/>
    </row>
    <row r="104" spans="1:7" ht="12.75">
      <c r="A104" s="20" t="s">
        <v>104</v>
      </c>
      <c r="B104" s="101" t="s">
        <v>91</v>
      </c>
      <c r="C104" s="102"/>
      <c r="D104" s="127"/>
      <c r="E104" s="57"/>
      <c r="F104" s="63">
        <v>0</v>
      </c>
      <c r="G104" s="43">
        <v>521638</v>
      </c>
    </row>
    <row r="105" spans="1:7" ht="12.75">
      <c r="A105" s="20" t="s">
        <v>20</v>
      </c>
      <c r="B105" s="101" t="s">
        <v>81</v>
      </c>
      <c r="C105" s="102"/>
      <c r="D105" s="127"/>
      <c r="E105" s="57"/>
      <c r="F105" s="63">
        <v>140923</v>
      </c>
      <c r="G105" s="43">
        <v>141864</v>
      </c>
    </row>
    <row r="106" spans="1:7" ht="12.75">
      <c r="A106" s="20" t="s">
        <v>22</v>
      </c>
      <c r="B106" s="21" t="s">
        <v>82</v>
      </c>
      <c r="C106" s="22"/>
      <c r="D106" s="22"/>
      <c r="E106" s="57"/>
      <c r="F106" s="63"/>
      <c r="G106" s="43"/>
    </row>
    <row r="107" spans="1:7" ht="12.75">
      <c r="A107" s="20" t="s">
        <v>24</v>
      </c>
      <c r="B107" s="21" t="s">
        <v>92</v>
      </c>
      <c r="C107" s="22"/>
      <c r="D107" s="22"/>
      <c r="E107" s="57"/>
      <c r="F107" s="63"/>
      <c r="G107" s="43"/>
    </row>
    <row r="108" spans="1:7" ht="12.75">
      <c r="A108" s="20" t="s">
        <v>26</v>
      </c>
      <c r="B108" s="21" t="s">
        <v>93</v>
      </c>
      <c r="C108" s="22"/>
      <c r="D108" s="22"/>
      <c r="E108" s="57"/>
      <c r="F108" s="63">
        <v>92001</v>
      </c>
      <c r="G108" s="43">
        <v>77672</v>
      </c>
    </row>
    <row r="109" spans="1:9" ht="12.75">
      <c r="A109" s="20" t="s">
        <v>27</v>
      </c>
      <c r="B109" s="101" t="s">
        <v>129</v>
      </c>
      <c r="C109" s="102"/>
      <c r="D109" s="127"/>
      <c r="E109" s="57"/>
      <c r="F109" s="63"/>
      <c r="G109" s="43"/>
      <c r="I109" s="69"/>
    </row>
    <row r="110" spans="1:9" ht="13.5" thickBot="1">
      <c r="A110" s="20" t="s">
        <v>94</v>
      </c>
      <c r="B110" s="101" t="s">
        <v>95</v>
      </c>
      <c r="C110" s="102"/>
      <c r="D110" s="127"/>
      <c r="E110" s="57"/>
      <c r="F110" s="63">
        <v>130965</v>
      </c>
      <c r="G110" s="67">
        <v>96011</v>
      </c>
      <c r="I110" s="69"/>
    </row>
    <row r="111" spans="1:9" ht="17.25" thickBot="1" thickTop="1">
      <c r="A111" s="35"/>
      <c r="B111" s="36" t="s">
        <v>131</v>
      </c>
      <c r="C111" s="37"/>
      <c r="D111" s="37"/>
      <c r="E111" s="38"/>
      <c r="F111" s="64">
        <f>SUM(F69+F83+F84)</f>
        <v>44415456</v>
      </c>
      <c r="G111" s="55">
        <f>SUM(G69+G83+G84)</f>
        <v>45712836</v>
      </c>
      <c r="I111" s="69"/>
    </row>
    <row r="112" spans="1:7" ht="15.75">
      <c r="A112" s="5"/>
      <c r="B112" s="5"/>
      <c r="C112" s="5"/>
      <c r="D112" s="13"/>
      <c r="E112" s="5"/>
      <c r="F112" s="9"/>
      <c r="G112" s="9"/>
    </row>
    <row r="113" spans="1:7" ht="49.5" customHeight="1">
      <c r="A113" s="3"/>
      <c r="B113" s="60"/>
      <c r="C113" s="60"/>
      <c r="D113" s="60"/>
      <c r="E113" s="103"/>
      <c r="F113" s="103"/>
      <c r="G113" s="103"/>
    </row>
    <row r="115" spans="2:7" ht="33" customHeight="1">
      <c r="B115" s="60"/>
      <c r="C115" s="60"/>
      <c r="D115" s="60"/>
      <c r="E115" s="103"/>
      <c r="F115" s="103"/>
      <c r="G115" s="103"/>
    </row>
    <row r="116" spans="5:7" ht="12.75">
      <c r="E116" s="103"/>
      <c r="F116" s="103"/>
      <c r="G116" s="103"/>
    </row>
  </sheetData>
  <sheetProtection/>
  <mergeCells count="91">
    <mergeCell ref="E116:G116"/>
    <mergeCell ref="B104:D104"/>
    <mergeCell ref="B105:D105"/>
    <mergeCell ref="A99:A100"/>
    <mergeCell ref="B101:D101"/>
    <mergeCell ref="B102:D102"/>
    <mergeCell ref="B103:D103"/>
    <mergeCell ref="B110:D110"/>
    <mergeCell ref="B109:D109"/>
    <mergeCell ref="E115:G115"/>
    <mergeCell ref="A14:A15"/>
    <mergeCell ref="B14:D15"/>
    <mergeCell ref="B67:D68"/>
    <mergeCell ref="B57:D57"/>
    <mergeCell ref="B59:D59"/>
    <mergeCell ref="B60:D60"/>
    <mergeCell ref="B61:D61"/>
    <mergeCell ref="B63:D63"/>
    <mergeCell ref="A64:G64"/>
    <mergeCell ref="A65:G65"/>
    <mergeCell ref="A85:A86"/>
    <mergeCell ref="B70:D70"/>
    <mergeCell ref="B71:D71"/>
    <mergeCell ref="B73:D73"/>
    <mergeCell ref="B74:D74"/>
    <mergeCell ref="B75:D75"/>
    <mergeCell ref="B97:D97"/>
    <mergeCell ref="B99:D100"/>
    <mergeCell ref="B76:D76"/>
    <mergeCell ref="B77:D77"/>
    <mergeCell ref="B78:D78"/>
    <mergeCell ref="B79:D79"/>
    <mergeCell ref="B85:D86"/>
    <mergeCell ref="B87:D87"/>
    <mergeCell ref="B88:D88"/>
    <mergeCell ref="B93:D93"/>
    <mergeCell ref="B42:D42"/>
    <mergeCell ref="B43:D43"/>
    <mergeCell ref="B53:D53"/>
    <mergeCell ref="B55:D55"/>
    <mergeCell ref="B51:D51"/>
    <mergeCell ref="B96:D96"/>
    <mergeCell ref="B89:D89"/>
    <mergeCell ref="B90:D90"/>
    <mergeCell ref="B91:D91"/>
    <mergeCell ref="B29:D29"/>
    <mergeCell ref="B31:D31"/>
    <mergeCell ref="B32:D32"/>
    <mergeCell ref="B35:D35"/>
    <mergeCell ref="B40:D40"/>
    <mergeCell ref="B36:D36"/>
    <mergeCell ref="B21:D21"/>
    <mergeCell ref="C7:F7"/>
    <mergeCell ref="B46:D46"/>
    <mergeCell ref="B48:D48"/>
    <mergeCell ref="B45:D45"/>
    <mergeCell ref="B22:D22"/>
    <mergeCell ref="B23:D23"/>
    <mergeCell ref="B25:D25"/>
    <mergeCell ref="B28:D28"/>
    <mergeCell ref="B24:D24"/>
    <mergeCell ref="E67:E68"/>
    <mergeCell ref="A66:G66"/>
    <mergeCell ref="B26:D26"/>
    <mergeCell ref="B27:D27"/>
    <mergeCell ref="F1:G1"/>
    <mergeCell ref="B34:D34"/>
    <mergeCell ref="B33:D33"/>
    <mergeCell ref="B18:D18"/>
    <mergeCell ref="B19:D19"/>
    <mergeCell ref="B20:D20"/>
    <mergeCell ref="E85:E86"/>
    <mergeCell ref="F85:F86"/>
    <mergeCell ref="C8:F8"/>
    <mergeCell ref="C11:F11"/>
    <mergeCell ref="G67:G68"/>
    <mergeCell ref="F99:F100"/>
    <mergeCell ref="G99:G100"/>
    <mergeCell ref="E14:E15"/>
    <mergeCell ref="F14:F15"/>
    <mergeCell ref="G14:G15"/>
    <mergeCell ref="E99:E100"/>
    <mergeCell ref="F67:F68"/>
    <mergeCell ref="B49:D49"/>
    <mergeCell ref="B52:D52"/>
    <mergeCell ref="E113:G113"/>
    <mergeCell ref="F2:G2"/>
    <mergeCell ref="F3:G3"/>
    <mergeCell ref="F4:G4"/>
    <mergeCell ref="F5:G5"/>
    <mergeCell ref="G85:G86"/>
  </mergeCells>
  <printOptions/>
  <pageMargins left="0.5511811023622047" right="0.5511811023622047" top="0.28" bottom="0.36" header="0.511811023622047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 Brazioniene</dc:creator>
  <cp:keywords/>
  <dc:description/>
  <cp:lastModifiedBy>JurgitaJurkonytė</cp:lastModifiedBy>
  <cp:lastPrinted>2014-04-29T10:52:39Z</cp:lastPrinted>
  <dcterms:created xsi:type="dcterms:W3CDTF">1996-10-14T23:33:28Z</dcterms:created>
  <dcterms:modified xsi:type="dcterms:W3CDTF">2014-04-29T10:52:44Z</dcterms:modified>
  <cp:category/>
  <cp:version/>
  <cp:contentType/>
  <cp:contentStatus/>
</cp:coreProperties>
</file>