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irsekretore\Desktop\dvs\"/>
    </mc:Choice>
  </mc:AlternateContent>
  <xr:revisionPtr revIDLastSave="0" documentId="8_{951BF99A-8A7F-4569-9BA6-931129C23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m. ataskaita" sheetId="1" r:id="rId1"/>
    <sheet name="Suvestinė" sheetId="2" r:id="rId2"/>
  </sheets>
  <definedNames>
    <definedName name="_xlnm.Print_Area" localSheetId="0">'2023 m. ataskaita'!$A$1:$M$441</definedName>
    <definedName name="_xlnm.Print_Area" localSheetId="1">Suvestinė!$A$1:$N$20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o4mLA37IpbqVcR4xDSKlBfoZ1PisqfgEL6kax9wa91I="/>
    </ext>
  </extLst>
</workbook>
</file>

<file path=xl/calcChain.xml><?xml version="1.0" encoding="utf-8"?>
<calcChain xmlns="http://schemas.openxmlformats.org/spreadsheetml/2006/main">
  <c r="J8" i="2" l="1"/>
  <c r="J18" i="2" s="1"/>
  <c r="H18" i="2"/>
  <c r="J16" i="2"/>
  <c r="J15" i="2"/>
  <c r="J13" i="2"/>
  <c r="J12" i="2"/>
  <c r="J11" i="2"/>
  <c r="J10" i="2"/>
  <c r="J9" i="2"/>
  <c r="J7" i="2"/>
  <c r="J6" i="2"/>
  <c r="X72" i="2"/>
  <c r="J72" i="2"/>
  <c r="X54" i="2"/>
  <c r="J54" i="2"/>
  <c r="X36" i="2"/>
  <c r="J36" i="2" l="1"/>
  <c r="F450" i="1" l="1"/>
  <c r="F451" i="1" s="1"/>
</calcChain>
</file>

<file path=xl/sharedStrings.xml><?xml version="1.0" encoding="utf-8"?>
<sst xmlns="http://schemas.openxmlformats.org/spreadsheetml/2006/main" count="1524" uniqueCount="950">
  <si>
    <t>ROKIŠKIO RAJONO SAVIVALDYBĖS ADMINISTRACIJOS METINIO VEIKLOS PLANO  2023 METŲ ATASKAITA</t>
  </si>
  <si>
    <t>SVP programos tikslo Nr.</t>
  </si>
  <si>
    <t>SVP uždavinio kodas</t>
  </si>
  <si>
    <t>SVP priemonės kodas</t>
  </si>
  <si>
    <t>SVP priemonės pavadinimas</t>
  </si>
  <si>
    <t>Veiklos numeris</t>
  </si>
  <si>
    <r>
      <rPr>
        <sz val="8"/>
        <color theme="1"/>
        <rFont val="Times New Roman"/>
      </rPr>
      <t xml:space="preserve">Veikla </t>
    </r>
    <r>
      <rPr>
        <i/>
        <sz val="8"/>
        <color theme="1"/>
        <rFont val="Times New Roman"/>
      </rPr>
      <t xml:space="preserve">(priemonę detalizuojantis aiškiai apibrėžtas </t>
    </r>
    <r>
      <rPr>
        <i/>
        <sz val="8"/>
        <color theme="1"/>
        <rFont val="Times New Roman"/>
      </rPr>
      <t>veiksmas)</t>
    </r>
  </si>
  <si>
    <r>
      <rPr>
        <sz val="8"/>
        <color theme="1"/>
        <rFont val="Times New Roman"/>
      </rPr>
      <t xml:space="preserve">Veiklos vykdytojas </t>
    </r>
    <r>
      <rPr>
        <i/>
        <sz val="8"/>
        <color theme="1"/>
        <rFont val="Times New Roman"/>
      </rPr>
      <t>(padalinio ar specialisto, neįeinančio į padalinio sudėtį, pareigų sutrumpinimas, darbuotojo V. Pavardė)</t>
    </r>
  </si>
  <si>
    <t>Vertinimo kriterijai</t>
  </si>
  <si>
    <t>Finansavimo šaltinis</t>
  </si>
  <si>
    <r>
      <rPr>
        <i/>
        <sz val="8"/>
        <color theme="1"/>
        <rFont val="Times New Roman"/>
      </rPr>
      <t xml:space="preserve">2023-iųjų </t>
    </r>
    <r>
      <rPr>
        <sz val="8"/>
        <color theme="1"/>
        <rFont val="Times New Roman"/>
      </rPr>
      <t>metų planuoti asignavimai,tūkst. Eur</t>
    </r>
  </si>
  <si>
    <r>
      <rPr>
        <i/>
        <sz val="8"/>
        <color theme="1"/>
        <rFont val="Times New Roman"/>
      </rPr>
      <t xml:space="preserve">2023-iųjų </t>
    </r>
    <r>
      <rPr>
        <sz val="8"/>
        <color theme="1"/>
        <rFont val="Times New Roman"/>
      </rPr>
      <t xml:space="preserve">metų panaudoti asignavimai, tūkst. Eur </t>
    </r>
  </si>
  <si>
    <t xml:space="preserve">Pavadinimas, matavimo vnt. </t>
  </si>
  <si>
    <t>planas</t>
  </si>
  <si>
    <t>faktas</t>
  </si>
  <si>
    <r>
      <rPr>
        <i/>
        <sz val="8"/>
        <color theme="1"/>
        <rFont val="Times New Roman"/>
      </rPr>
      <t>2023-tieji</t>
    </r>
    <r>
      <rPr>
        <sz val="8"/>
        <color theme="1"/>
        <rFont val="Times New Roman"/>
      </rPr>
      <t xml:space="preserve"> metai</t>
    </r>
  </si>
  <si>
    <r>
      <rPr>
        <i/>
        <sz val="8"/>
        <color theme="1"/>
        <rFont val="Times New Roman"/>
      </rPr>
      <t>2023-tieji</t>
    </r>
    <r>
      <rPr>
        <sz val="8"/>
        <color theme="1"/>
        <rFont val="Times New Roman"/>
      </rPr>
      <t xml:space="preserve"> metai </t>
    </r>
  </si>
  <si>
    <t xml:space="preserve">01 programa.  Savivaldybės funkcijų įgyvendinimo ir valdymo programa </t>
  </si>
  <si>
    <t>01 programa. Savivaldybės funkcijų įgyvendinimo ir valdymo programa.</t>
  </si>
  <si>
    <t>Padidinti savivaldybės teikiamų administracinių ir viešųjų paslaugų efektyvumą, prienamumą, išplėtoti skaitmeninimą</t>
  </si>
  <si>
    <t>Organizuoti savivaldybės veiklos valdymą</t>
  </si>
  <si>
    <t>Savivaldybės tarybos darbo organizavimas</t>
  </si>
  <si>
    <t xml:space="preserve">Mero ir tarybos  2022 m. ataskaitų parengimas </t>
  </si>
  <si>
    <t>A.Zakarevičienė</t>
  </si>
  <si>
    <t>Parengtų ataskaitų skaičius, vnt.</t>
  </si>
  <si>
    <t>SB             VB</t>
  </si>
  <si>
    <t>136,3                          5,9</t>
  </si>
  <si>
    <t>Tarybos posėdžių organizavimas</t>
  </si>
  <si>
    <t>Tarybos posėdžių skaičius, vnt.</t>
  </si>
  <si>
    <t xml:space="preserve">Mero priimamojo darbo organizavimas </t>
  </si>
  <si>
    <t>Bendrasis skyrius</t>
  </si>
  <si>
    <t>Priimtų interesantų skaičius, asm.</t>
  </si>
  <si>
    <t>Mero ir vicemero darbo apmokėjimas</t>
  </si>
  <si>
    <t>R. Baltakienė</t>
  </si>
  <si>
    <t>Skirta suma biudžete tūkst. Eur</t>
  </si>
  <si>
    <t>Tarybos narių darbo apskaita</t>
  </si>
  <si>
    <t>A.Zakarevičienė, R. Baltakienė</t>
  </si>
  <si>
    <t>Tarybos narių skaičius, asm.</t>
  </si>
  <si>
    <t>SB</t>
  </si>
  <si>
    <t>Kanceliarinių ūkio  išlaidų kompensavimas tarybos nariams</t>
  </si>
  <si>
    <t>Centralizuotos buhalterinės apskaitos skyrius</t>
  </si>
  <si>
    <t>Savivaldybės administracijos darbo organizavimas,administracinės naštos mažinimas</t>
  </si>
  <si>
    <t xml:space="preserve">Interesantų aptarnavimas vieno langelio principu </t>
  </si>
  <si>
    <t>Teiktų interesantams informacijų ir konsultacijų  apie darbo vietose teikiamų administracinių paslaugų procedūras skaičius, vnt.</t>
  </si>
  <si>
    <t xml:space="preserve">SB               SP               KT (ižd.)            VB (tiksl.)                   </t>
  </si>
  <si>
    <t>4811,3                           9,2                         0,9                         2,3</t>
  </si>
  <si>
    <t>Savivaldybės teisės aktų valdymas, įgyvendinant viešojo administravimo savivaldos institucijos veiklą - piliečių ir kitų asmenų teisė ieškoti, gauti ir skleisti informaciją</t>
  </si>
  <si>
    <t>Paskelbtų teisės aktų savivaldybės interneto tinklalpyje skaičius, vnt.</t>
  </si>
  <si>
    <t xml:space="preserve">Administracijos direktoriaus ataskaitos parengimas </t>
  </si>
  <si>
    <t>Parengti rajono savivaldybės tarybos sprendimų projektus švietimo klausimais</t>
  </si>
  <si>
    <t>Švietimo ir sporto skyrius</t>
  </si>
  <si>
    <t>Parengtų sprendimų projektų skaičius, vnt.</t>
  </si>
  <si>
    <t xml:space="preserve">Parengti personalo (švietimo įstaigų vadovų) dokumentus, susijusių su darbo santykiais </t>
  </si>
  <si>
    <t>R. Elmonienė</t>
  </si>
  <si>
    <t>Dokumentų, išaiškėjus aplinkybėms,  parengtų penkių dienų laikotarpyje nuo visų parengtų dokumentų, proc.</t>
  </si>
  <si>
    <t>Tvarkyti švietimo informacines sistemas, konsultuoti duomenų teikimo klausimais švietimo įstaigas, apibendrintus duomenis pateikti LR ŠMM ar jai pavaldžioms institucijoms, savivaldybės instutucijoms, visuomenei</t>
  </si>
  <si>
    <t>Duomenų bazių skaičius, vnt.</t>
  </si>
  <si>
    <t>Valstybinės žemės nuomos mokesčio administravimas</t>
  </si>
  <si>
    <t>G.Vaikutienė</t>
  </si>
  <si>
    <t>Suformuota ir išsiusta deklaracijų valstybinės žemės nuomos mokesčio mokėtojams, vnt.</t>
  </si>
  <si>
    <t>Viešųjų pirkimų organizavimas</t>
  </si>
  <si>
    <t>Viešųjų pirkimų skyrius</t>
  </si>
  <si>
    <t>Atlikta viešųjų pirkimų, vnt.         Iš jų:</t>
  </si>
  <si>
    <t>Atlikta atvirų konkursų (tarptautinių), vnt.</t>
  </si>
  <si>
    <t>Atlikta atvirų konkursų (supaprastintų), vnt.</t>
  </si>
  <si>
    <t>Atlikta mažos vertės pirkimų, vnt.</t>
  </si>
  <si>
    <t>Atlikta pirkimų per CPO, vnt.</t>
  </si>
  <si>
    <t>Prašymų ir dokumentų, reikalingų išduoti, papildyti, patikslinti, sustabdyti ar panaikinti licencijas, verstis mažmenine prekyba alkoholiniais gėrimais, tabako gaminiais,  leidimų vežti keleivius vietinio susisiekimo maršrutais</t>
  </si>
  <si>
    <t>E.Jančienė</t>
  </si>
  <si>
    <t>Išduota keleivių vežimo vietinio susisiekimo maršrutais leidimų vnt.</t>
  </si>
  <si>
    <t>pagal poreikį</t>
  </si>
  <si>
    <t>A.Vinčiauskienė</t>
  </si>
  <si>
    <t>Išduota licencijų verstis mažmenine prekyba alkoholiniais gėrimai, vnt.</t>
  </si>
  <si>
    <t>Išduota licencijų verstis mažmenine tabako gaminių prekyba, vnt.</t>
  </si>
  <si>
    <t>Savivaldybės turto valdymo, naudojimo, disponavimo įgyvendinimas</t>
  </si>
  <si>
    <t>R.Pugžlienė</t>
  </si>
  <si>
    <t>Atlikta turto teisinė registracija, vnt.</t>
  </si>
  <si>
    <t xml:space="preserve">Koordinuojama  savivaldybės  kontroliuojamų bendrovių  veikla, vnt. </t>
  </si>
  <si>
    <t>Organizuota nekilnojamojo turto pardavimo viešųjų aukcionų, vnt.</t>
  </si>
  <si>
    <t>Parengta dokumentų dėl gyvenamųjų patalpų pardavimo, vnt.</t>
  </si>
  <si>
    <t>Parengta dokumentų dėl socialinio būsto suteikimo, vnt.</t>
  </si>
  <si>
    <t>Parengta dokumentų dėl turto perdavimo patikėjimo teise, vnt.</t>
  </si>
  <si>
    <t>Parengta dokumentų dėl turto perdavimo panaudos pagrindais, vnt.</t>
  </si>
  <si>
    <t>Parengta dokumentų dėl turto išnuomavimo, vnt.</t>
  </si>
  <si>
    <t>Parengta dokumentų dėl turto perėmimo savivaldybės nuosavybėn, vnt.</t>
  </si>
  <si>
    <t>Statybas leidžiančių dokumentų išdavimas</t>
  </si>
  <si>
    <t>R. Simanavičius</t>
  </si>
  <si>
    <t>Išduotų dokumentų sk.</t>
  </si>
  <si>
    <t>Informacija apie vandenų srities plėtros 2017-2023 metų programos įgyvendinimo veiksmų plano vykdymą</t>
  </si>
  <si>
    <t>V. Navikė</t>
  </si>
  <si>
    <t>Parengtos informacijos apie vandenų srities plėtros 2017-2023 metų programos įgyvendinimo veiksmų plano vykdymą skaičius, vnt.</t>
  </si>
  <si>
    <t>Informacijos apie regioniniuose atliekų tvarkymo planuose, Valstybiniame atliekų tvarkymo plane ir kituose teisės aktuose nustatytų reikalavimų ir užduočių vykdymą atliekų tvarkymo srityje parengimas</t>
  </si>
  <si>
    <t>D. Krivas</t>
  </si>
  <si>
    <t>Parengtos informacijos apie regioniniuose atliekų tvarkymo planuose, Valstybiniame atliekų tvarkymo plane ir kituose teisės aktuose nustatytų reikalavimų ir užduočių vykdymą atliekų tvarkymo srityje skaičius, vnt.</t>
  </si>
  <si>
    <t>Tręšimo nuotekų dumblu planų ir programų derinimas</t>
  </si>
  <si>
    <t>Suderintų tręšimo nuotekų dumblu planų ir programų skaičius, vnt.</t>
  </si>
  <si>
    <t>Taršos integruotos prevencijos ir kontrolės leidimų derinimas</t>
  </si>
  <si>
    <t>Suderintų TIPK leidimų skaičius, vnt.</t>
  </si>
  <si>
    <t>Informacijos apie Nacionalinio oro taršos mažinimo plano priemonių įgyvendinimą parengimas ir pateikimas</t>
  </si>
  <si>
    <t>Parengtos informacijos apie Nacionalinio oro taršos mažinimo plano priemonių įgyvendinimą skaičius, vnt.</t>
  </si>
  <si>
    <t>Specialiųjų architektūrinių reikalavimų statinų projektavimui, teritorijų planavimo dokumentams rengti sąlygų išdavimas</t>
  </si>
  <si>
    <t>M.Meilutė, R. Simanavičius</t>
  </si>
  <si>
    <t>Parengtų ir išduotų spec. Architektūrinių reikalavimų, teritorijų planavimo dokumentams rengti sąlygų skaičius, vnt.</t>
  </si>
  <si>
    <t>Teritorijų planavimo komisijos posėdžių organizavimas teritorijų planavimo dokumentams patikrinti ir suderinti</t>
  </si>
  <si>
    <t>R.Simanavičius</t>
  </si>
  <si>
    <t>Teritorijų planavimo komisijos posėdžių skaičius, vnt.</t>
  </si>
  <si>
    <t>Žemės sklypų formavimo ir pertvarkymo projektų rengimo reikalavimų išdavimas</t>
  </si>
  <si>
    <t>M.Meilutė</t>
  </si>
  <si>
    <t>Parengtų ir išduotų žemės sklypų formavimo ir pertvarkymo projektų rengimo reikalavimų skaičius, vnt.</t>
  </si>
  <si>
    <t>Teritorijų planavimo dokumentų parengimas, žemės sklypų kadastriniams matavimų atlikimas</t>
  </si>
  <si>
    <t>Parengtų teritorijų planavimo dokumentų ir atliktų žemės sklypų kadastrinių matavimų skaičius, vnt.</t>
  </si>
  <si>
    <t xml:space="preserve">Organizuoja kultūros darbuotojams pasitarimus, seminarus </t>
  </si>
  <si>
    <t>I.Matelienė</t>
  </si>
  <si>
    <t>Surengta  pasitarimų</t>
  </si>
  <si>
    <t>Kelių ir gatvių priežiūra</t>
  </si>
  <si>
    <t>A. Blažys</t>
  </si>
  <si>
    <t>Parengta techninių projektų, vnt.</t>
  </si>
  <si>
    <t>Parengta sutarčių statybos darbams, vnt.</t>
  </si>
  <si>
    <t>Savivaldybei priklausančių pastatų modernizavimas, gerinant jų būklę</t>
  </si>
  <si>
    <t>Statybos ir infrastruktūros plėtros skyrius</t>
  </si>
  <si>
    <t>Paslaugų, remonto darbams pirkimo sąlygų parengimas statybos darbams, vnt.</t>
  </si>
  <si>
    <t>Statinių skaičius, kuriems atlikta statybos priežiūra, vnt.</t>
  </si>
  <si>
    <t>Techninių projektų rengimas</t>
  </si>
  <si>
    <t>Statinių projektų pirkimo proceso organizavimas</t>
  </si>
  <si>
    <t>Pagal poreikį</t>
  </si>
  <si>
    <t>Modernizuoti ir plėsti, prižiūrėti viešąsias erdves ir infrastruktūrą</t>
  </si>
  <si>
    <t>Techninių projektų rengimas, vnt.</t>
  </si>
  <si>
    <t xml:space="preserve">Savivaldybės biudžeto projekto rengimas </t>
  </si>
  <si>
    <t>R. Balčiūnienė,                A. Burdinavičiūtė</t>
  </si>
  <si>
    <t>Asignavimų valdytojų ateinančių metų programų sąmatų projektų  tikrinimas, vnt.</t>
  </si>
  <si>
    <t>R. Dūdienė</t>
  </si>
  <si>
    <t>Einamųjų metų rajono biudžeto projekto parengimas ir teikimas tarybai, vnt.</t>
  </si>
  <si>
    <t>A. Burdinavičiūtė</t>
  </si>
  <si>
    <t>Mokinio lėšų paskirstymo projekto parengimas, vnt.</t>
  </si>
  <si>
    <t xml:space="preserve">Lėšų poreikio valstybės biudžeto tikslinėms lėšoms paskaičiavimas </t>
  </si>
  <si>
    <t>Finansų skyrius</t>
  </si>
  <si>
    <t>Lėšų poreikio valstybės biudžeto tikslinėms lėšoms paskaičiavimas  sekantiems metams, vnt.</t>
  </si>
  <si>
    <t>Savivaldybės biudžeto vykdymas</t>
  </si>
  <si>
    <t xml:space="preserve">R. Dūdienė,                           A. Burdinavičiūtė                        </t>
  </si>
  <si>
    <t>Sprendimų dėl biudžeto tikslinimo, mokesčių, darbuotojų sk. ir kt. parengimas, sk.</t>
  </si>
  <si>
    <t>Savivaldybės biudžeto asignavimų valdytojų planinių rodiklių tvarkymas, sąmatų sk.</t>
  </si>
  <si>
    <t xml:space="preserve">Z.Žiukelienė                   </t>
  </si>
  <si>
    <t>Asignavimų valdytojų finansavimas, pavedimų sk.</t>
  </si>
  <si>
    <t>Savivaldybės ataskaitų rengimas</t>
  </si>
  <si>
    <t>Mėnesinių ataskaitų rengimas, sk.</t>
  </si>
  <si>
    <t>Ketvirtinių ataskaitų rengimas, sk.</t>
  </si>
  <si>
    <t>Metinių ataskaitų  rengimas įvairioms institucijoms ,sk.</t>
  </si>
  <si>
    <t>Savivaldybės metinės ataskaitos parengimas tarybai, sk.</t>
  </si>
  <si>
    <t>A. Burdinavičiūtė,                 Z.Žiukelienė</t>
  </si>
  <si>
    <t>Savivaldybės konsoliduoto finansinių ataskaitų rinkinio parengimas, sk.</t>
  </si>
  <si>
    <t>A. Kriovė</t>
  </si>
  <si>
    <t>Parengtų ataskaitų sk.</t>
  </si>
  <si>
    <t>Vidaus auditų atlikimas</t>
  </si>
  <si>
    <t xml:space="preserve">Centralizuota vidaus audito tarnyba </t>
  </si>
  <si>
    <t>Atliktų auditų skaičius</t>
  </si>
  <si>
    <t>Pažangos stebėjimas</t>
  </si>
  <si>
    <t>Pažangos stebėjimo vertinimo pažymų sk.</t>
  </si>
  <si>
    <t>Administracinės naštos mažinimo priemonių vykdymo vertinimas</t>
  </si>
  <si>
    <t>Vertinimo ataskaitų sk.</t>
  </si>
  <si>
    <t>Korupcijos  pasireiškimo  tikimybės nustatymas</t>
  </si>
  <si>
    <t>Tikslinių išmokų skyrimas ir administravimas</t>
  </si>
  <si>
    <t>Socialinės paramos ir sveikatos skyrius ši veikla nutrauka</t>
  </si>
  <si>
    <t>Priimta prašymų, sk.</t>
  </si>
  <si>
    <t>Priimta sprendimų, sk.</t>
  </si>
  <si>
    <t>Socialinių  pašalpų, kompensacijų už šildymą , vienkartinių ir kitų pašalpų skyrimas ir administravimas skyrimo administravimas</t>
  </si>
  <si>
    <t>Socialinės paramos ir sveikatos skyrius</t>
  </si>
  <si>
    <t>Priimta sprendimų,sk.</t>
  </si>
  <si>
    <t>Išmokų vaikams skyrimas ir administravimas</t>
  </si>
  <si>
    <t>Priimta prašymų,sk.</t>
  </si>
  <si>
    <t>Administracijos, seniūnijų, biudžetinių įstaigų sąmatų rengimas</t>
  </si>
  <si>
    <t>Parengta sąmatų, sk.</t>
  </si>
  <si>
    <t>Administracijos, seniūnijų, biudžetinių įstaigų biudžetų vykdymas</t>
  </si>
  <si>
    <t>N. Prievelienė, D. Didžiokienė</t>
  </si>
  <si>
    <t>Darbo užmokesčio priskaitymas ir išmokėjimas savivaldybės administracijos darbuotojams, sk.</t>
  </si>
  <si>
    <t>D. Kunigonienė, L. Nidrienė</t>
  </si>
  <si>
    <t>Darbo užmokesčio priskaitymas ir išmokėjimas savivaldybės savivaldybės biudžetinių įstaigų  darbuotojams,sk.</t>
  </si>
  <si>
    <t>Savivaldybės administracijos,seniūnijų,biudžetinių įstaigu turto ir įsipareigojimų inventorizacijos atlikimas, paketai</t>
  </si>
  <si>
    <t>Savivaldybės administracijos,seniūnijų,biudžetinių įstaigų apskaitos vedimas,įstaigų skaičius</t>
  </si>
  <si>
    <t>Administracijos, seniūnijų, biudžetinių įstaigų  ataskaitų rengimas</t>
  </si>
  <si>
    <t>Savivaldybės administracijos,seniūnijų,biudžetinių įstaigų mėnesinių ataskaitų rengimas,sk.aičius</t>
  </si>
  <si>
    <t>Savivaldybės administracijos,seniūnijų,biudžetinių įstaigų ketvirtinių ataskaitų rengimas, sk.</t>
  </si>
  <si>
    <t>Savivaldybės administracijos,seniūnijų,biudžetinių įstaigų metinių ataskaitų  rengimas, sk.</t>
  </si>
  <si>
    <t>Centralizuotos buhalterinės apskaitos skyrius, R. Baltakienė, N. Prievelienė</t>
  </si>
  <si>
    <t>Savivaldybės administracijos,seniūnijų,biudžetinių įstaigų žemesniojo lygio  konsoliduotų finansinių ataskaitų  parengimas ir jų pateikimas į VSAKIS sistemą, sk.</t>
  </si>
  <si>
    <t>Paraiškų, investicinių projektų, susijusių su ES ar kita parama,rengimas ir teikimas</t>
  </si>
  <si>
    <t>Strateginio planavimo ir investicijų skyrius</t>
  </si>
  <si>
    <t>Parengta paraiškų/projektinių pasiūlymų,investicinių projektų, sk.</t>
  </si>
  <si>
    <t>Savivaldybės administracijos, rajono įstaigų, nevyriausybinių organizacijų projektų rengimo ir įgyvendinimo darbo grupės veiklos administravimas</t>
  </si>
  <si>
    <t>Strateginio planavimo ir  investicijų  skyrius</t>
  </si>
  <si>
    <t>Parengtų protokolų skaičius</t>
  </si>
  <si>
    <t>Savivaldybės administracijos ir jos įstaigų vykdomų projektų stebėsena</t>
  </si>
  <si>
    <t>Parengtų projektų stebėsenos ataskaitų skaičius, vnt.</t>
  </si>
  <si>
    <t>Dalyvavimas ES ir kitų finansavimo šaltinių projektų planavimo procesuose</t>
  </si>
  <si>
    <t>Pasitarimų, kuriuose sudalyvauta ir atstovauta rajono savivaldybė projektų planavimo klausimais, skaičius</t>
  </si>
  <si>
    <t>Informacija apie savivaldybės administracijos, jos įstaigų ir įmonių bei NVO galimybes gauti finansavimą projektų įgyvendinimui rinkimas, skelbimas, konsultacijų teikimas</t>
  </si>
  <si>
    <t>Skelbimų apie galimą finansavimą, paskelbtų komunikacinėmis priemonėmis, skaičius</t>
  </si>
  <si>
    <t>Investicijų ataskaitų KS-02 rengimas ir teikimas</t>
  </si>
  <si>
    <t>Parengtos ir pateiktos ataskaitos, sk.</t>
  </si>
  <si>
    <t>Rajono verslo plėtros komisijos veiklos administravimas</t>
  </si>
  <si>
    <t>Parengtų protokolų sk.</t>
  </si>
  <si>
    <t>Išduotų archyvinių pažymų skaičius</t>
  </si>
  <si>
    <t>Civilinės metrikacijos ir achyvų skyrius, D. Daščiorienė, J. Žemaitienė, L. Garuolienė, G. Puluikienė</t>
  </si>
  <si>
    <t>Išduotų pažymų skaičius,vnt.</t>
  </si>
  <si>
    <t>Išduotų kopijų skaičius, vnt.</t>
  </si>
  <si>
    <t>2024 m. savivaldybės administracijos dokumentacijos plano ir jo papildymų sąrašo rengimas</t>
  </si>
  <si>
    <t>Suderinta su administracijos skyriais ir paruoštas dokumentacijos planas, papildymų ir registrų sąrašas</t>
  </si>
  <si>
    <t>Renginiams leidimų išdavimas</t>
  </si>
  <si>
    <t>J.Komkienė</t>
  </si>
  <si>
    <t>Išduotų leidimų skaičius</t>
  </si>
  <si>
    <t>Pranešimų spaudai, sveikinimų, kreipimųsi rengimas</t>
  </si>
  <si>
    <t>G.Kublickienė</t>
  </si>
  <si>
    <t>Pranešimų skaičius</t>
  </si>
  <si>
    <t>365 MsOffice licencijų įsigijimas ir diegimas</t>
  </si>
  <si>
    <t>Įdiegtų licencijų skaičius</t>
  </si>
  <si>
    <t>Savivaldybės IS priežiūros auditai ir patikros</t>
  </si>
  <si>
    <t>Atliktų patikrų skaičius</t>
  </si>
  <si>
    <t>Reprezentacinių leidinių ir gaminių parengimas</t>
  </si>
  <si>
    <t>I.Matelienė, G.Kublickienė</t>
  </si>
  <si>
    <t>Projektų skaičius</t>
  </si>
  <si>
    <t>Savivaldybės interneto svetainės struktūros pakeitimų įgyvendinimas</t>
  </si>
  <si>
    <t>Komunikacijos ir kultūros skyrius</t>
  </si>
  <si>
    <t>Pakeitimų skaičius</t>
  </si>
  <si>
    <t>Informacinių sistemų, duomenų bazių administravimas</t>
  </si>
  <si>
    <t>D. Bieliūnas, M. Lešinskas</t>
  </si>
  <si>
    <t>Sistemų ir duomenų bazių skaičius</t>
  </si>
  <si>
    <t>IT priežiūros darbų organizavimas ir įgyvendinimas, specialistų konsultavimas IS veikimo klausimais</t>
  </si>
  <si>
    <t>Veiklų skaičius</t>
  </si>
  <si>
    <t>Kultūros įstaigų vadovų pasitarimų organizavimas</t>
  </si>
  <si>
    <t>Surengtų  pasitarimų skaičius.</t>
  </si>
  <si>
    <t>Finansavimo konkursų įgyvendinimas</t>
  </si>
  <si>
    <t>I.Matelienė, J.Komkienė</t>
  </si>
  <si>
    <t>Gauta paraiškų</t>
  </si>
  <si>
    <t>Finansavimo sutarčių įgyvendinimas</t>
  </si>
  <si>
    <t>Sutarčių skaičius</t>
  </si>
  <si>
    <t>Kultūros metodinių renginių organizavimas</t>
  </si>
  <si>
    <t>Renginių skaičius</t>
  </si>
  <si>
    <t>Kultūros ir turizmo tarybos veiklos koordinavimas</t>
  </si>
  <si>
    <t>Surengtų posėdžių skaičius</t>
  </si>
  <si>
    <t>Savivaldybės tarybos sprendimų projektų kultūros, turizmo, visuomenės informavimo klausimais rengimas</t>
  </si>
  <si>
    <t>Parengtų sprendimų projektų skaičius</t>
  </si>
  <si>
    <t>Apdovanojimų komisijos veikla</t>
  </si>
  <si>
    <t>V. Mykolaitienė, J. Komkienė</t>
  </si>
  <si>
    <t xml:space="preserve">Paskolų aptarnavimas,paskoų ir dotacijų grąžinimas </t>
  </si>
  <si>
    <t>Paskolų aptarnavimas</t>
  </si>
  <si>
    <t>R.Dūdienė,                 Z.Žiukelienė</t>
  </si>
  <si>
    <t xml:space="preserve">   SB  KT(ižd)</t>
  </si>
  <si>
    <t>75,0                             301,8</t>
  </si>
  <si>
    <t>74,1                           301,8</t>
  </si>
  <si>
    <t xml:space="preserve"> Paskolų grąžinimas pagal grafiką</t>
  </si>
  <si>
    <t>Grąžinta paskolų , suma, tūkst.eur.</t>
  </si>
  <si>
    <t>SB                 KT (ižd.)</t>
  </si>
  <si>
    <t>4,0                                82,4</t>
  </si>
  <si>
    <t>3,8                             82,4</t>
  </si>
  <si>
    <t>Savalaikis dotacijų grąžinimas</t>
  </si>
  <si>
    <t xml:space="preserve">Grąžinta dotacijų, tūkst.Eur, </t>
  </si>
  <si>
    <t>Savivakdybės kontrolės ir audito tarnybos darbo organizavimas</t>
  </si>
  <si>
    <t xml:space="preserve">SKAT, D. Namajūnienė </t>
  </si>
  <si>
    <t>Atlikti planuoti auditai, parengtos audito ataskaitos, proc.</t>
  </si>
  <si>
    <t>Veiklos auditas</t>
  </si>
  <si>
    <t>Kontrolės funkcijos</t>
  </si>
  <si>
    <t>Išnagrinėti prašymai, parengtos reikalingos išvados, proc.</t>
  </si>
  <si>
    <t xml:space="preserve">Savivaldybės padalinių (seniūnijų) darbo organizavimas </t>
  </si>
  <si>
    <t xml:space="preserve">Seniūnijos vidaus, viešųjų paslaugų, administracinių paslaugų teikimo administravimas </t>
  </si>
  <si>
    <t xml:space="preserve">Seniūnai </t>
  </si>
  <si>
    <t>Parengta Savivaldybės administracijos direktoriaus įsakymų ir tarybos sperndimų projektų, sk.</t>
  </si>
  <si>
    <t xml:space="preserve">SB                  SP              KT (ižd.)           </t>
  </si>
  <si>
    <t>121,8                  11,74                    23,102</t>
  </si>
  <si>
    <t>112,6                         6,0                              10,5</t>
  </si>
  <si>
    <t xml:space="preserve"> Išduota leidimų laidoti seniūnijos teritorijoje esančiose kapinės</t>
  </si>
  <si>
    <t>Atlikta notarinių veiksmų , sk.</t>
  </si>
  <si>
    <t xml:space="preserve">Viešųjų pirkimų organizavimas, darbo sauga, viešasis administravimas </t>
  </si>
  <si>
    <t>Seniūnų pavaduotojai</t>
  </si>
  <si>
    <t>Organizuota viešųjų pirkimų, sk.</t>
  </si>
  <si>
    <t>Supažindinta darbuotojų su darbo saugos instrukcijomis, darbuotojų skaičius</t>
  </si>
  <si>
    <t xml:space="preserve"> Įdarbinta asmenų pagal viešųjų darbų, nemokamų darbų, visuomenei naudingų darbų programas,asmenų skaičius</t>
  </si>
  <si>
    <t>Gyventojų prašymų, skundų nagrinėjimas, skaičius</t>
  </si>
  <si>
    <t>Dokumentų valdymo organizavimas, raštvedyba, personalo valdymas, archyvo tvarkymas, interesantų aptarnavimas</t>
  </si>
  <si>
    <t>Seniūnijų raštvedės</t>
  </si>
  <si>
    <t>Išduota šeimos sudėtį ir kitokią faktinę padėtį patvirtinančių dokumentų, vnt.</t>
  </si>
  <si>
    <t>Atspausdinta, skenuota, kopijuota,registruota seniūnijos vidaus, siunčiamų ir gaunamų raštų , archyvo tvarkymas</t>
  </si>
  <si>
    <t xml:space="preserve">Seniūnijos veiklos ataskaitos teikimas </t>
  </si>
  <si>
    <t>Parengta seniūnijų veiklos ataskaitų, pateikta seniūnaičių sueigoms ir vietos gyventojams už einamuosius metus</t>
  </si>
  <si>
    <t xml:space="preserve">Administracijos direktoriaus rezervas </t>
  </si>
  <si>
    <t>Ekstremalių situacijų atvejai</t>
  </si>
  <si>
    <t>G.Kunigėlienė, R.Baltakienė</t>
  </si>
  <si>
    <t>Ekstremalių situacijų skaičius</t>
  </si>
  <si>
    <t>pagal poreikį ir esamą situaciją</t>
  </si>
  <si>
    <t>Laisvės kovų įamžinimo komisijos programa</t>
  </si>
  <si>
    <t>Laisvės kovų įamžinimas-paminklų, ženklų įrengimas, pažintinių takų, žygių  pristatymas ir rėmimas</t>
  </si>
  <si>
    <t>A. Gavėnienė</t>
  </si>
  <si>
    <t>Įamžintų laisvės kovų vietų skaičius</t>
  </si>
  <si>
    <t>Nekilnojamojo kultūros paveldo pažinimo sklaidos ir atgaivinimo programa</t>
  </si>
  <si>
    <t>Vizualinių priemonių, edukacinių programų, paveldo pažinimo kūrimas</t>
  </si>
  <si>
    <t>Pateiktų paraiškų skaičius</t>
  </si>
  <si>
    <t>Europos ir kitų fondų projektams dalinai finansuoti</t>
  </si>
  <si>
    <t>Skirtų asignavimų Europos ir kitų fondų projektams dalinai finansuoti administravimo veiksmai</t>
  </si>
  <si>
    <t>J. Blaževičiūtė</t>
  </si>
  <si>
    <t>Praiškų, kurioms suteiktas finasavimas proc. dalis nuo visų gautų paraiškų, proc.</t>
  </si>
  <si>
    <t>Savivaldybės strateginio  ilgalaikio plėtros plano r kitų strateginių dokumentų rengimo paslaugos</t>
  </si>
  <si>
    <t xml:space="preserve">Parengtas ir pateiktas tarybai tvirtinti Rokiškio r. savivaldybės strateginis plėtros planas iki 2030 metų </t>
  </si>
  <si>
    <t>Parengtas strateginis plėtros planas, vnt.</t>
  </si>
  <si>
    <t>Vykdyti savivaldybei perduotas valstybės funkcijas</t>
  </si>
  <si>
    <t>Gyventojų registro tvarkymas ir duomenų valstybė registrui teikimas</t>
  </si>
  <si>
    <t>Skirtos dotacijos panaudojimas</t>
  </si>
  <si>
    <t xml:space="preserve">Lėšų panaudojimas, proc. </t>
  </si>
  <si>
    <t>SB(deleg.)</t>
  </si>
  <si>
    <t>Archyvinių dokumentų tvarkymas</t>
  </si>
  <si>
    <t>Valstybės perduotos savivaldybėms priskirtų archyvinių dokumentų tvarkymo funkcijos atlikimo 2020 m. ataskaitos parengimas</t>
  </si>
  <si>
    <t>Civilinės metrikacijos ir archyvų skyrius, G.Puluikienė</t>
  </si>
  <si>
    <t>Parengta ir išsiųsta ataskaita Lietuvos Vyriausiojo archyvaro tarnybai</t>
  </si>
  <si>
    <t>Lėšų panaudojimas, proc.</t>
  </si>
  <si>
    <t xml:space="preserve">Likviduotų administracijos struktūrinių padalinių, valstybės ir savivaldybės institucijų, įstaigų ir įmonių bei likviduojamų nevalstybinių organizacijų ir privačių juridinių asmenų veiklos dokumentų  priėmimas </t>
  </si>
  <si>
    <t>Civilinės metrikacijos ir archyvų skyrius, J. Žemaitienė, G. Puluikienė</t>
  </si>
  <si>
    <t>Priimtų bylų (dokumentų) skaičius, vnt.</t>
  </si>
  <si>
    <t>1 992</t>
  </si>
  <si>
    <t>Savivaldybės administracijos struktūrinių padalinių veiklos dokumentų priėmimas</t>
  </si>
  <si>
    <t>Civilinės metrikacijos ir skyrius, J. Žemaitienė, V.Žemaitytė</t>
  </si>
  <si>
    <t>Pagal fizinių ir juridinių asmenų prašymus patvirtintų saugomų dokumentų kopijų ir jų pagrindu parengtų pažymų išdavimas</t>
  </si>
  <si>
    <t>Civilinės metrikacijos ir archyvų skyrius, D.Daščiorienė, V.Žemaitytė, J. Žemaitienė, L. Garuolienė , G. Puluikienė</t>
  </si>
  <si>
    <t>2 500,00</t>
  </si>
  <si>
    <t>2 844</t>
  </si>
  <si>
    <t>Bendrasis skyrius A.Zakarevičienė</t>
  </si>
  <si>
    <t>Atrinktų naikinti dokumentų, kurių saugojimo terminas pasibaigęs, naikinimo aktų rengimas</t>
  </si>
  <si>
    <t>Civilinės metrikacijos ir archyvų skyrius, D. Daščiorienė, J. Žemaitienė, L. Garuolienė</t>
  </si>
  <si>
    <t>Nurašytų bylų (dokumentų) skaičius, vnt.</t>
  </si>
  <si>
    <t>Civilinės metrikacijos ir archyvų skyrius, D. Daščiorienė, V.Žemaitytė, J. Žemaitienė, L.Garuolienė, G. Puluikienė</t>
  </si>
  <si>
    <t>Išduota pažymų, skaičius, vnt.</t>
  </si>
  <si>
    <t>Duomenų teikimas valstybės suteiktos pagalbos suteikimo registrui</t>
  </si>
  <si>
    <t>Jaunimo teisių apsauga</t>
  </si>
  <si>
    <t>Valstybinės kalbos vartojimo ir taisyklingumo kontrolė</t>
  </si>
  <si>
    <t>Konsultacijų teikimas</t>
  </si>
  <si>
    <t>A.Linkevičienė</t>
  </si>
  <si>
    <t>Suteikta konsultacijų, sk.</t>
  </si>
  <si>
    <t>Patikrinimų vykdymas</t>
  </si>
  <si>
    <t>A.Likevičienė</t>
  </si>
  <si>
    <t>Atlikta patikrinimų, sk.</t>
  </si>
  <si>
    <t>Civilinės būklės aktų registravimas</t>
  </si>
  <si>
    <t xml:space="preserve">Įregistruota civilinės būklės aktų </t>
  </si>
  <si>
    <t>Civilinės metrikacijos skyrius</t>
  </si>
  <si>
    <t xml:space="preserve">Įregistruotų civilinės būklės aktų skaičius </t>
  </si>
  <si>
    <t xml:space="preserve">Gyvenamosios vietos deklaravimas </t>
  </si>
  <si>
    <t>Asmenų aptarnavimas gyvenamosios vietos deklaravimo klausimais</t>
  </si>
  <si>
    <t>Seniūnijos</t>
  </si>
  <si>
    <t>Aptarnauta asmenų, sk.</t>
  </si>
  <si>
    <t>Pirminės teisinė pagalba</t>
  </si>
  <si>
    <t>Skirtos dotacijos įsisavinimas</t>
  </si>
  <si>
    <t xml:space="preserve"> Pirminės teisinės pagalbos konsultacijų teikimas</t>
  </si>
  <si>
    <t>Teisės ir personalo skyrius</t>
  </si>
  <si>
    <t>Dalyvavimas  rengiant ir vykdant mobilizacuiją</t>
  </si>
  <si>
    <t>Civilinės saugos administravimas</t>
  </si>
  <si>
    <t>Darbo rinkos politikos rengimas ir įgyvendinimas</t>
  </si>
  <si>
    <t>Žemės ūkio funkcijų vykdymas</t>
  </si>
  <si>
    <t>Socialinių išmokų skaičiavimo ir mokėjimo administravimas</t>
  </si>
  <si>
    <t>Socialinės paramos mokiniams administravimas</t>
  </si>
  <si>
    <t>Socialinės globos asmenims su sunkia negalia teikimo administravimas</t>
  </si>
  <si>
    <t>Šalpos išmokų administravimas</t>
  </si>
  <si>
    <t>VB</t>
  </si>
  <si>
    <t>Išmokų vaikams administravimas</t>
  </si>
  <si>
    <t>Erdvinių duomenų rinkinio tvarkymas</t>
  </si>
  <si>
    <t>Būsto nuomos ar išperkamosios nuomos mokesčio daliai kompensuoti</t>
  </si>
  <si>
    <t>Neveiksnių asmenų būklės peržiūrėjimas</t>
  </si>
  <si>
    <t xml:space="preserve">Koordinuotai teikiamos paslaugos vaikams nuo gimimo iki 18 metų (turintiems didelių ir labai didelių specialiųjų ugdymosi poreikių – iki 21 metų) ir vaiko atstovams pagal įstatymą </t>
  </si>
  <si>
    <t>VB (tiksl.)</t>
  </si>
  <si>
    <t xml:space="preserve"> Savivaldybės Vaiko gerovės komisijos posėdžių organizavimas ir koordinavimas. </t>
  </si>
  <si>
    <t>B.Šlikienė</t>
  </si>
  <si>
    <t>Organizuota posėdžių, skaičius, vnt.</t>
  </si>
  <si>
    <t>Bendrų pasitarimų su institucijų ir/ ar įstaigų specialistais, paskirtais atlikti koordinuotai teikiamų paslaugų teikimo atvejo vadybininko funkcijas,organizavimas</t>
  </si>
  <si>
    <t>Organizuota pasitarimų, skaičius, vnt.</t>
  </si>
  <si>
    <t>Dalyvavimas mokymo įstaigų Vaiko gerovės komisijos posėdžiuose, suteikiant metodinę pagalbą dėl vaiko minimalios ir vidutinės priežiūros priemonių taikymo ir kitais veiklos gerinimo klausimais.</t>
  </si>
  <si>
    <t>Dalyvauta posėdžiuose, skaičius</t>
  </si>
  <si>
    <t xml:space="preserve">02 programa. Ugdymo kokybės ir mokymosi aplinkos užtikrinimas </t>
  </si>
  <si>
    <t xml:space="preserve">02 Programa. Ugdymo kokybės ir mokymosi aplinkos užtikrinimo programa </t>
  </si>
  <si>
    <t>Tolygiai vystyti kokybiškas švietimo paslaugas, gerinti jų prieinamumą bei atitiktį kintančiai aplinkai ir padidinti mokymosi visą gyvenimą lygį</t>
  </si>
  <si>
    <t>Užtikrinti švietimo sistemos funkcionavimą ir teikiamų paslaugų kokybę</t>
  </si>
  <si>
    <t>Bendrųjų ugdymo planų Savivaldybės bendrojo lavinimo mokyklose įgyvendinimas</t>
  </si>
  <si>
    <t>Klasių komplektų ir priešmokyklinio ugdymo grupių skaičiaus nustatymas ir tvirtinimas</t>
  </si>
  <si>
    <t xml:space="preserve"> R. Elmonienė</t>
  </si>
  <si>
    <t>Sprendimų dėl klasių komplektų nustatymo skaičius, vnt.</t>
  </si>
  <si>
    <t>ML                               SB                                SB(deleg)</t>
  </si>
  <si>
    <t>7386,42                  375,48                          0</t>
  </si>
  <si>
    <t>7557,02                      375,48                     13,69</t>
  </si>
  <si>
    <t>Pedagoginių darbuotojų darbo krūvio sąrašų derinimas, atsižvelgiant į mokyklų mokymo planų reikalavimus ir biudžeto asignavimus</t>
  </si>
  <si>
    <t>Mokyklų dalis pedagoginiams darbuotojams išmokėjusių darbo užmokestį už gruodžio mėnesį, proc.</t>
  </si>
  <si>
    <t>Bendrojo lavinimo mokyklų optimizavimo 2021-2025 bendrojo plano koregavimas</t>
  </si>
  <si>
    <t>Įstaigų skaičius, kurioms taikomas plano patikslinimas, vnt.</t>
  </si>
  <si>
    <t xml:space="preserve"> Mokymo lėšų paskirstymas ir perskirstymas</t>
  </si>
  <si>
    <t>Darbo grupės dėl Mokymo lėšų paskirstymo ir perskirstymo posėdžių skaičius, vnt.</t>
  </si>
  <si>
    <t>Mokyklų 2023 metais vidaus struktūros pertvarkos dokumentų rengimas ir tvirtinimas savivaldybės taryboje</t>
  </si>
  <si>
    <t>Įstaigų, kurios pertvarkomos skaičius, vnt.</t>
  </si>
  <si>
    <t>Neformaliojo ugdymo programų įgyvendinimas neformalųjį ugdymą teikiančiose įstaigose</t>
  </si>
  <si>
    <t>Neformaliojo vaikų švietimo programų koordinavimas: programų atrankos konkurso organizavimas, norminių teisės aktų, sutarčių su teikėjais rengimas</t>
  </si>
  <si>
    <t>Stebėtų veiklų skaičius, vnt.</t>
  </si>
  <si>
    <t>vidutiniškai kiekvieno teikėjo 1,5 veiklos</t>
  </si>
  <si>
    <t xml:space="preserve">ML              SB (deleg)    SB                           SP         </t>
  </si>
  <si>
    <t xml:space="preserve">61,28                             131,00                           2023,90                          104,10        </t>
  </si>
  <si>
    <t>61,28                  131,00                 2021,29                     106,6</t>
  </si>
  <si>
    <t>Neformaliojo vaikų švietimo įsivertinimo tvarkos aprašo įgyvendinimo stebėsena</t>
  </si>
  <si>
    <t>D. Kniazytė</t>
  </si>
  <si>
    <t>Surengtų konsultacijų su įstaigų vadovais skaičius, vnt.</t>
  </si>
  <si>
    <t>Formalųjį  švietimą papildančių ugdymo  programų konkurso organizavimas, asignavimų paskirstymo projekto Finansų skyriui teikimas</t>
  </si>
  <si>
    <t>D.Kniazytė</t>
  </si>
  <si>
    <t>Dalyvaujančių programoje savivaldybės įstaigų skaičius, vnt.</t>
  </si>
  <si>
    <t>Neformaliojo vaikų švietimo įstaigų  mokytojų darbo krūvio sąrašų derinimas, atsižvelgiant į mokyklų planų reikalavimus ir biudžeto asignavimus</t>
  </si>
  <si>
    <t>D. Guzienė, D. Kniazytė; Centralizuotos buhalterinės apskaitos skyrius</t>
  </si>
  <si>
    <t>Suderintų ugdymo planų ir tarifikacijų  skaičius, vnt.</t>
  </si>
  <si>
    <t>Ikimokyklinių ugdymo įstaigų veiklos organizavimas</t>
  </si>
  <si>
    <t>Vaikų priėmimo į Rokiškio rajono švietimo įstaigų ikimokyklinio ir priešmokyklinio ugdymo grupes vykdymas</t>
  </si>
  <si>
    <t>A. Rekertienė</t>
  </si>
  <si>
    <t>Vaikų patenkančių į ikimokyklinio ugdymo įstaigas, dalis, proc.</t>
  </si>
  <si>
    <t>100 proc.</t>
  </si>
  <si>
    <t>ML                     SB                    SP            SB(deleg.)</t>
  </si>
  <si>
    <t>1923,18             3438,33               259,29                             28,28</t>
  </si>
  <si>
    <t>1937,38                3406,42                  260,79                  58,54</t>
  </si>
  <si>
    <t>Vaikų, atvykusių iš Ukrainos, priėmimas į ikimokykline ugdymo įstaigas, socialinių sąlygų užtikrinimo organizavimas</t>
  </si>
  <si>
    <t>Priimtų vaikų iš Ukrainos nio besikreipiančių dalis, proc.</t>
  </si>
  <si>
    <t>Švietimo įstaigose priešmokyklinio ugdymo organizavimo modelių nustatymas 2023-2024 metams</t>
  </si>
  <si>
    <t xml:space="preserve">Ikimokyklinių ugdymo įstaigų veiklos 2023 metų vasaros laikotarpiu įteisinimas </t>
  </si>
  <si>
    <t>Parengtų savivaldybės tarybos sprendimo projektų skaičius, vnt.</t>
  </si>
  <si>
    <t>Rajono mokyklų aplinkos išlaikymas</t>
  </si>
  <si>
    <t>Mokyklų 2022 metų asignavimų panaudojimo analizė ir 2023 metams mokykloms biudžeto  asignavimų skyrimas</t>
  </si>
  <si>
    <t>Susitikimų su mokyklų vadovais, kuriuose pristatomas savivaldybės biudžeto 2023 metams projektas, skaičius, vnt.</t>
  </si>
  <si>
    <t xml:space="preserve">SB           SB(deleg)             SP          </t>
  </si>
  <si>
    <t>4067,6                          135,70                            236,60</t>
  </si>
  <si>
    <t>4040,58           156,95                   304,55</t>
  </si>
  <si>
    <t>Informacijos dėl mokyklų atitikimo sanitariniams - higieniniams reikalavimams apdorojimas, jos teikimas dėl problemų sprendimo priėmimo</t>
  </si>
  <si>
    <t>D. Kniazytė, Statybos ir infrostruktūros plėtros skyrius</t>
  </si>
  <si>
    <t>Mokyklų dalis, apie kurias surinkta informacija dėl neatitikimo sanitariniams - higieniniams reikalavimams, proc.</t>
  </si>
  <si>
    <t>Mokyklų konsultavimas dėl pasikeitusių teisės aktų, reglamentuojančių švietimo įgyvendinimą mokyklose</t>
  </si>
  <si>
    <t>Konsultacijų skaičius, vnt.</t>
  </si>
  <si>
    <t>Mokyklų konsultavimas veiklos organizavimo, norminių aktų įgyvendinimo klausimais, švietimo įstaigų nuostatų tvirtinimas savivaldybės taryboje</t>
  </si>
  <si>
    <t>Parengtos tvirtinti savivaldybės tarybai  įstaigų veiklos ataskaitos už 2022 metus, proc.</t>
  </si>
  <si>
    <t>Finansinė parama atvykstantiems pedagogams</t>
  </si>
  <si>
    <t>Informacijos apie trūkstamus pedagogus iš mokyklų surinkimas ir analizė</t>
  </si>
  <si>
    <t>Dalis mokyklų iš kurių gauta informacija, proc.</t>
  </si>
  <si>
    <t>Paraiškų iš mokyklų, gauti pedagogui kompensaciją už patirtas išlaidas, analizė</t>
  </si>
  <si>
    <t>Gautų paraiškų dalis apsvarstytų savivaldybės administracijos komisijoje, proc.</t>
  </si>
  <si>
    <t>Finansavimo sutarčių mokykloms rengimas finansinei kompensacijai gauti</t>
  </si>
  <si>
    <t>R. Elmonienė, A. Rekertienė, D. Kniazytė, D. Guzienė (pagal kuruojamas įstaigas)</t>
  </si>
  <si>
    <t>Parengtų sutarčių dalis nuo komisijoje patvirtintų atvejų kompensacijai gauti, proc.</t>
  </si>
  <si>
    <t>Suaugusiųjų neformalaus švietimo organizavimas</t>
  </si>
  <si>
    <t>Rokiškio rajono savivaldybės neformaliojo suaugusiųjų švietimo ir tęstinio mokymosi veiksmų plano 2023–2025 metams sudarymas ir patvirtinimas Savivaldybės taryboje</t>
  </si>
  <si>
    <t>Įstaigų, dalyvaujančių suaugusiųjų neformalaus švietimo organizavime, skaičius, vnt.</t>
  </si>
  <si>
    <t>Švietimo lyderystės ir vadovų kompetencijų kėlimas</t>
  </si>
  <si>
    <t>Pedagogų, studijuojančių lyderystės programose, skaičius, asm.</t>
  </si>
  <si>
    <t>Organizuoti neformaliojo suaugusiųjų švietimo programų finansavimo konkursą</t>
  </si>
  <si>
    <t>Panaudotų lėšų dalis, proc.</t>
  </si>
  <si>
    <t>Brandos egzaminų organizavimas</t>
  </si>
  <si>
    <t xml:space="preserve">Brandos egzaminų vykdymui bazinės mokyklos ir egzaminų vykdymų centrų skyrimas </t>
  </si>
  <si>
    <t>Norminių dokumentų parengimo įvykdyto laikantis LR ŠMM nustatytų terminų, proc.</t>
  </si>
  <si>
    <t>ML</t>
  </si>
  <si>
    <t>Brandos egzaminų vertinimo centrų skyrimas ir vykdymo grupių bei vertinimo komisijų tvirtinimas</t>
  </si>
  <si>
    <t>Instruktažų skaičius vykdymo grupių ir vertinimo komisijų nariams, vnt.</t>
  </si>
  <si>
    <t>Norminių dokumentų rengimas ir lėšų paskirstymas apmokėti vykdymo grupių ir vertinimo komisijų nariams už brandos egzaminų vykdymą ar mokinių darbų vertinimą</t>
  </si>
  <si>
    <t>Finansų skyrius, R. Elmonienė</t>
  </si>
  <si>
    <t>Vykdymo grupių ir vertinimo komisijų narių dalis, kuriems sumokėta už darbą, proc.</t>
  </si>
  <si>
    <t>Maisto atliekų utilizavimas</t>
  </si>
  <si>
    <t>Lėšų poreikio atliekų utilizavimui 2024 metams planavimas, teikiant duomenis Finansų ir Centralizuotos buhalterinės apskaitos skyriams</t>
  </si>
  <si>
    <t>Suplanuota mokyklų gaminančių maistą, iš kurių bus išvežamos atliekos, dalis proc.</t>
  </si>
  <si>
    <t xml:space="preserve">Duomenų, pateiktų CBA per 10 dienų po pavedimo įvykdymo, proc. </t>
  </si>
  <si>
    <t>Pagerinti ugdymo(si) aplinką ir sudaryti vienodas galimybes įgyti kokybišką išsilavinimą visoje rajono teritorijoje</t>
  </si>
  <si>
    <t>Pedagoginės psichologinės tarnybos pagalba Savivaldybės mokiniams ir mokytojams</t>
  </si>
  <si>
    <t>Pedagoginės psichologinės tarnybos psichologo paslaugų teikimo intensyvinimas švietimo įstaigoms, kuriose nėra psichologo</t>
  </si>
  <si>
    <t>Įstaigų skaičius, kurioms 2023 m. bus teikiama psichologinė pagalba, vnt.</t>
  </si>
  <si>
    <t xml:space="preserve">ML                  SB                 SP                 </t>
  </si>
  <si>
    <t xml:space="preserve">115,74                   60,97                            1,00         </t>
  </si>
  <si>
    <t>117,42              61,02                      1,00</t>
  </si>
  <si>
    <t>Pedagoginės psichologinės tarnybos reorganizavimas prijungimas prie Švietimo centro</t>
  </si>
  <si>
    <t>Parengtos ir patvirtintos Savivaldybės taryboje reorganizavimo sąlygos bei Švietimo centro nuostatai, vnt.</t>
  </si>
  <si>
    <t>Mokinių pavėžėjimo organizavimas</t>
  </si>
  <si>
    <t>Informacijos apie pavežamus mokinius rinkimas iš bendrojo ugdymo ir neformaliojo švietimo mokyklų ir lėšų poreikio mokinių pavežėjimui planavimas, teikiant duomenis Finansų ir Centralizuotos buhalterinės apskaitos skyriams</t>
  </si>
  <si>
    <t>Bendrojo ugdymo mokyklų pavežamų mokinių sąrašų skaičius; neformaliojo švietimo įstaigų pavežamų mokinių sąrašų skaičius, vnt.</t>
  </si>
  <si>
    <t>9; 5</t>
  </si>
  <si>
    <t>9; 4</t>
  </si>
  <si>
    <t>Lėšų mokyklų autobusų remontams skirimas ir sutarčių rengimas</t>
  </si>
  <si>
    <t>D. Kniazytė,                Centralizuotos buhalterinės apskaitos skyrius</t>
  </si>
  <si>
    <t>Apmokėta mokyklų autobusų remontams paraiškų dalis, proc.</t>
  </si>
  <si>
    <t>Ikimokyklinio ugdymo įstaigų lauko aikštelių atnaujinimas</t>
  </si>
  <si>
    <t>Aprašo parengimas ir patvirtinimas savivaldybės taryboje</t>
  </si>
  <si>
    <t>Aprašas patvirtintas Savivaldybės taryboje, vnt.</t>
  </si>
  <si>
    <t>Komisijos sudarymas, sutarčių rengimas ir lėšų ikimokyklinio ugdymo įstaigoms skyrimas lauko aikštelių įrenginiams įsigyti</t>
  </si>
  <si>
    <t>Įstaigų skaičius (skyriai skaičiuojami atskirai), kurioms skirta lėšų, vnt.</t>
  </si>
  <si>
    <t>Švietimo įstaigų virtuvės įrangos atnaujinimas</t>
  </si>
  <si>
    <t>Komisijos sudarymas, sutarčių rengimas ir lėšų mokykloms skyrimas virtuvės įrangai įsigyti</t>
  </si>
  <si>
    <t>Įstaigų skaičius, kurioms skirta lėšų, vnt.</t>
  </si>
  <si>
    <t>Mokyklų aprūpinimas baldais ir kompiuterine technika</t>
  </si>
  <si>
    <t xml:space="preserve">Sutarčių sudarymas ir lėšų skyrimas pagal komisijos nutarimą </t>
  </si>
  <si>
    <t>R. Elmonienė, Finansų skyrius</t>
  </si>
  <si>
    <t>Gaunančių lėšas mokyklų skaičius, vnt.</t>
  </si>
  <si>
    <t>03 programa. Kultūros, sporto, bendruomenės, vaikų ir jaunimo gyvenimo aktyvinimas</t>
  </si>
  <si>
    <t xml:space="preserve">03 programa. Kultūros, sporto, bendruomenės, vaikų ir jaunimo gyvenimo aktyvinimo programa </t>
  </si>
  <si>
    <t>Tenkinti visuomenės kultūrinius ir sporto poreikius, remti turizmo plėtrą ir vietos bendruomenės iniciatyvas</t>
  </si>
  <si>
    <t>Užtikrinti kultūros įstaigų funkcijų vykdymą ir paslaugų plėtrą, vykdyti turizmo informacijos ir meno sklaidą</t>
  </si>
  <si>
    <t xml:space="preserve">Leidybos ir komunikacijos priemonių finansavimas </t>
  </si>
  <si>
    <t>2023 m. leidinių parengiamųjų darbų ir leidybos  finansavimas</t>
  </si>
  <si>
    <t>I. Matelienė</t>
  </si>
  <si>
    <t>Įgyvendinamų projektų skaičius, vnt.</t>
  </si>
  <si>
    <t>Finansavimo sutarčių sudarymas dėl prisidėjimo prie leidžiamų leidinių ir lėšų pervedimas</t>
  </si>
  <si>
    <t xml:space="preserve"> J. Komkienė</t>
  </si>
  <si>
    <t>Sudarytų sutarčių skaičius, vnt.</t>
  </si>
  <si>
    <t>Ataskaitų apie sutarčių įgyvendinimą surinkimas</t>
  </si>
  <si>
    <t>J.  Komkienė</t>
  </si>
  <si>
    <t>Gautų ataskaitų skaičius, vnt.</t>
  </si>
  <si>
    <t>Tikslinių Rokiškio rajono savivaldybės reprezentacinių spaudos ir skaitmeninės leidybos produktų parengiamieji darbai ir / arba gamyba</t>
  </si>
  <si>
    <t>Įgyvendintų projektų skaičius, vnt.</t>
  </si>
  <si>
    <t>Rokiškio rajono įvaizdžio komunikacijos projektai</t>
  </si>
  <si>
    <t>Rokiškio rajono prekės ženklos gaminių gamyba infrastruktūrai ir naudojimui įstaigoje</t>
  </si>
  <si>
    <t>Rajono renginių finansavimas</t>
  </si>
  <si>
    <t>Rajono prioritetinių renginių konkurso organizavimas, 2023 metų Rokiškio rajono prioritetinių renginių sąrašo sudarymas</t>
  </si>
  <si>
    <t>Įvertintų paraiškų skaičius, vnt.</t>
  </si>
  <si>
    <t>2023 m. Prioritetiniams renginiams finansuoti sutarčių sudarymas ir lėšų pervedimas</t>
  </si>
  <si>
    <t>J. Komkienė, D. Sakalienė</t>
  </si>
  <si>
    <t>Sudarytų sutarčių ir pavedimų skaičius</t>
  </si>
  <si>
    <t>Veiklos ir finansinių ataskaitų surinkimas ir apibendrinimas</t>
  </si>
  <si>
    <t>Renginių programos vykdymo stebėsena</t>
  </si>
  <si>
    <t>I.Matelienė, G.Kublickienė,  J.Komkienė</t>
  </si>
  <si>
    <t>Stebėtų renginių skaičius, vnt.</t>
  </si>
  <si>
    <t xml:space="preserve"> Rajone vykstančių renginių viešinimas internetinio puslapio renginių kalendoriuje</t>
  </si>
  <si>
    <t xml:space="preserve"> J.Komkienė</t>
  </si>
  <si>
    <t>Paviešintų renginių skaičius, vnt.</t>
  </si>
  <si>
    <t>Renginių organizavimas</t>
  </si>
  <si>
    <t>Suorganizuotų renginių skaičius, vnt.</t>
  </si>
  <si>
    <t xml:space="preserve">Kaimo kultūrinės veiklos ir materialinės bazės gerinimo finansavimas  </t>
  </si>
  <si>
    <t>Duomenų anketų surinkimas ir jų apibendrinimas</t>
  </si>
  <si>
    <t>J. Komkienė</t>
  </si>
  <si>
    <t>Gautų duomenų anketų skaičius, vnt.</t>
  </si>
  <si>
    <t>Veiklai finansuoti sutarčių sudarymas ir lėšų pervedimas</t>
  </si>
  <si>
    <t>Sudarytų sutarčių ir pavedimų skaičius, vnt.</t>
  </si>
  <si>
    <t>Seniūnijų kultūros veiklos organizavimas ir administravimas</t>
  </si>
  <si>
    <t>Kultūros įstaigų infrastruktūros finansavimas</t>
  </si>
  <si>
    <t>Seniūnai ir centralizuotos buhalterijos skyrius</t>
  </si>
  <si>
    <t>Išlaikomų objektų skaičius, vnt.</t>
  </si>
  <si>
    <t>Etninė kultūros, istorijos ir tautinės atminties išsaugojimo veiklų finansavimas ir organizavimas</t>
  </si>
  <si>
    <t xml:space="preserve"> Savanorių karių kapų priežiūros organizavimas</t>
  </si>
  <si>
    <t>J. Komkienė, D.Sakalienė</t>
  </si>
  <si>
    <t>Prižiūrimų kapų skaičius, vnt.</t>
  </si>
  <si>
    <t>Etninės kultūros ir istorinės atminties veiklos organizavimas</t>
  </si>
  <si>
    <t>Renginių skaičius, vnt.</t>
  </si>
  <si>
    <t>Etninės kultūros ir istorinės atminties veiklų projektų konkurso organizavimas</t>
  </si>
  <si>
    <t xml:space="preserve"> I.Matelienė, J. Komkienė</t>
  </si>
  <si>
    <t>Gautų ir įvertintų projektų paraiškų skaičius, vnt.</t>
  </si>
  <si>
    <t>Finansavimo sutarčių parengimas , lėšų pervedimas, ataskaitų  apibendrinimas</t>
  </si>
  <si>
    <t>Tautinių kostiumų gamybos ir atnaujinimo projektų kofinansavimas</t>
  </si>
  <si>
    <t>Kultūrinės veiklos sklaidos ir kokybės gerinimo finansavimas ir organizavimas</t>
  </si>
  <si>
    <t>Rokiškio rajono savivaldybės kūrėjų veiklos ( kūrybos produktų) pristatymo organizavimas</t>
  </si>
  <si>
    <t>Įgyvendintų veiklų skaičius, vnt.</t>
  </si>
  <si>
    <t>Kultūros ir meno sklaidos projektų finansavimo konkurso organizavimas</t>
  </si>
  <si>
    <t>Sklaidos projektų skaičius, vnt.</t>
  </si>
  <si>
    <t>Apklausos organizavimas</t>
  </si>
  <si>
    <t>Įgyvendintas projektas, vnt.</t>
  </si>
  <si>
    <t>Projektų vertinimo konsultantų paslaugų organizavimas (prioritetinių renginių ir kultūros NVO projektų priemonėse)</t>
  </si>
  <si>
    <t>Rokiškio rajono savivaldybės kultūros specialistų kvalifikacijos kėlimo renginio organizavimas</t>
  </si>
  <si>
    <t>Skatinti kūno kultūros ir sporto plėtrą bei gyventojų fizinį aktyvumą</t>
  </si>
  <si>
    <t>Respublikinių ir tarptautinių sporto renginių finansavimas</t>
  </si>
  <si>
    <t>Sporto ir sveikatinimo tarybos koordinavimas</t>
  </si>
  <si>
    <t>D.Guzienė</t>
  </si>
  <si>
    <t>Surengtų posėdžių skaičius, vnt.</t>
  </si>
  <si>
    <t>D. Guzienė, D. Sakalienė</t>
  </si>
  <si>
    <t>Finansuotų sporto organizacijų skaičius, vnt.</t>
  </si>
  <si>
    <t>Remti nevyriausybinių ir jaunimo organizacijų veiklą, skatinti gyventojų iniciatyvas ir palaikyti ryšius su užsienio partneriais</t>
  </si>
  <si>
    <t>Narkotikų ir narkomanijos, nusikastamų veikų prevencijos ir kontrolės programa</t>
  </si>
  <si>
    <t>Nusikaltimų prevencijos ir kontrolės komisijos posėdžio organizavimas finansavimo tvarkos aprašo, vertinimo komisijos sudarymui, vertinimo reglamentavimui</t>
  </si>
  <si>
    <t>Birutė Šlikienė</t>
  </si>
  <si>
    <t xml:space="preserve">Įkurta "Saugios kaimynystės" vienetų, viešų stebėjimo kamerų skaičius, vnt.
</t>
  </si>
  <si>
    <t>Paraiškų priėmimas,komisijos paraiškų įvertinimui patvirtinimas</t>
  </si>
  <si>
    <t>Finansavimo sutarčių rengimas, derinimas ir pasirašymas, lėšų pervedimas</t>
  </si>
  <si>
    <t>Birutė Šlikienė, Daiva Sakalienė</t>
  </si>
  <si>
    <t>Veiklos ir finansinių ataskaitų surinkimas ir analizė</t>
  </si>
  <si>
    <t>Birutė Šlikienė, centralizuotos buhalterijos skyrius</t>
  </si>
  <si>
    <t>Jaunimo politikos įgyvendinimo savivaldybėje programa</t>
  </si>
  <si>
    <t>Jaunimo vasaros užimtumo ir integracijos į darbo rinką finansavimo tvarkos aprašo rengimas. Bendro finansavimo sutarčių pasirašymas</t>
  </si>
  <si>
    <t>G. Kriovė, Centralizuotos buhalterinės apskaitos skyrius</t>
  </si>
  <si>
    <t>Įdarbintų jaunuolių (nuo 14 iki 19 metų) skaičius, asm.</t>
  </si>
  <si>
    <t>Jaunimo iniciatyvų projektų finansavimo  konkurso tvarkos aprašo rengimas. Jaunimo iniciatyvų projektų, paraiškų surinkimas, finansavimo sutarčių pasirašymas</t>
  </si>
  <si>
    <t>Finansuotų projektų skaičius, vnt.</t>
  </si>
  <si>
    <t>Rokiškio rajono savivaldybės jaunimo savanoriškos tarnybos bendro finansavimo sutarties pasirašymas</t>
  </si>
  <si>
    <t>Jaunimo savanorišką tarnybą atlikusių jaunuolių skaičius, asm.</t>
  </si>
  <si>
    <t>Jaunimo organizacijų sąjungos ,,Apvalus stalas" bendras finansavimas</t>
  </si>
  <si>
    <t>Bendrai finansuotų veiklų skaičius,vnt.</t>
  </si>
  <si>
    <t>Dalyvaujamasis biudžetas bendrojo ugdymo mokyklose</t>
  </si>
  <si>
    <t>Įgyvendintų projektų skaičius</t>
  </si>
  <si>
    <t>Kultūros ir sporto NVO finansavimas</t>
  </si>
  <si>
    <t>Nuostatų konkursui rengimas, reikiamų paraiškų, sutarčių ir ataskaitų formų tvirtinimas, konkursų paskelbimas</t>
  </si>
  <si>
    <t>J.Komkienė, D. Guzienė</t>
  </si>
  <si>
    <t>Finansuotų kultūros ir sporto projektų skaičius, vnt.</t>
  </si>
  <si>
    <t>Paraiškų priėmimas</t>
  </si>
  <si>
    <t>D.Guzienė J. Komkienė</t>
  </si>
  <si>
    <t>J. Komkienė, D. Guzienė, D. Sakalienė</t>
  </si>
  <si>
    <t>J. Komkienė, D.Guzienė, D. Sakalienė</t>
  </si>
  <si>
    <t>Velykalnio ir Obelių bendruomenės kraštotvarkos projektų dalinis finansavimas</t>
  </si>
  <si>
    <t>R.Simanavičius, D. Sakalienė</t>
  </si>
  <si>
    <t>Dalinai finansuotų projektų skaičius, vnt.</t>
  </si>
  <si>
    <t>Tarptautinis bendradarbiavimas</t>
  </si>
  <si>
    <t>Tarptautinio bendradarbiavimo priėmimų bei išvykų organizavimas ir koordinavimas savivaldybėje ir užsienyje</t>
  </si>
  <si>
    <t>I. Matelienė, G. Kublickienė</t>
  </si>
  <si>
    <t>Veiklų skaičius, vnt.</t>
  </si>
  <si>
    <t>Tarptautinių sutarčių ir ketinimų protokolų rengimas</t>
  </si>
  <si>
    <t>Projektų skaičius, vnt.</t>
  </si>
  <si>
    <t>Veikla tarptautinėje organizacijoje "Douzelage"</t>
  </si>
  <si>
    <t>Veikla tarptautinėje organizacijoje "Baltijos miestų sąjunga"</t>
  </si>
  <si>
    <t>Talentingų žmonių rėmimas</t>
  </si>
  <si>
    <t>Pretendentų paraiškų priėmimas ir Jaunųjų talentų rėmimo fondo komisijos posėdžių organizavimas (pagal poreikį)</t>
  </si>
  <si>
    <t>Paremtų talentingų, jaunų žmonių skaičius, asm.</t>
  </si>
  <si>
    <t>Pretendentų atranka, fondo paramos skyrimas atrinktiems pretendentams</t>
  </si>
  <si>
    <t>Jaunųjų talentų rėmimo fondo komisija</t>
  </si>
  <si>
    <t>Vykdyti projektus didinancius rajono kultūrinį - turistinį patrauklumą ir skatinančius amatų ir verslo plėtrą</t>
  </si>
  <si>
    <t xml:space="preserve">Turizmo ir verslo plėtros programos finansavimas </t>
  </si>
  <si>
    <t>Turizmo ir verslo plėtros priemonės projektų konkurso įgyvendinimas</t>
  </si>
  <si>
    <t>Finansavimo sutarčių parengimas, lėšų pervedimas, ataskaitų  apibendrinimas</t>
  </si>
  <si>
    <t>Sutarties vykdymo dokumentų skaičius, vnt.</t>
  </si>
  <si>
    <t>04 programa. Socialinės paramos ir sveikatos apsaugos paslaugų kokybės gerinimo programa</t>
  </si>
  <si>
    <t>04 Programa. Socialinės paramos ir sveikatos apsaugos paslaugų kokybės gerinimo programa</t>
  </si>
  <si>
    <t>Įgyvendinti socialinės paramos politiką, siekiant sumažinti socialinę atskirtį bei stiprinti ir saugoti gyventojų sveikatą</t>
  </si>
  <si>
    <t>Užtikrinti Lietuvos Respublikos įstatymais, Vyriausybės nutarimais ir kitais teisės aktais numatytų socialinių išmokų ir kompensacijų mokėjimą</t>
  </si>
  <si>
    <t>Skirti ir mokėti tikslines išmokas</t>
  </si>
  <si>
    <t>Priimami spredimai dėl išmokų skyrimo</t>
  </si>
  <si>
    <t>Socialinės paramos ir sveikatos skyrius (R.Mikulėnienė, V.Kilienė)</t>
  </si>
  <si>
    <t>Valstybinių išmokų gavėjų skaičius</t>
  </si>
  <si>
    <t>Vykdomas periodinis išmokų mokėjimas</t>
  </si>
  <si>
    <t>Centralizuotas buhalterinės apskaitos skyrius (L. Jankauskiene)</t>
  </si>
  <si>
    <t>Vienkartinės valstybės paramos ir kompensacijų skyrimas ir mokėjimas</t>
  </si>
  <si>
    <t>Priimami sprendimai dėl vienkartinės valstybės paramos ir kompensacijų skyrimo ir mokėjimo</t>
  </si>
  <si>
    <t>Socialinės paramos ir sveikatos skyrius (R. Mikulėnienė, V. Kilienė)</t>
  </si>
  <si>
    <t>Vykdomas paramos ir kompensacijų mokėjimas</t>
  </si>
  <si>
    <t>Išmokų vaikams skyrimas ir mokėjimas</t>
  </si>
  <si>
    <t>Priimami sprendimai dėl išmokų skyrimo</t>
  </si>
  <si>
    <t>Socialinės paramos ir sveikatos skyrius (R. Baranovskienė, L. Dagienė, R. Mikulėnienė)</t>
  </si>
  <si>
    <t>Centralizuotas buhalterinės apskaitos skyrius  (L. Jankauskienė)</t>
  </si>
  <si>
    <t>Kompensacijų už būsto šildymą, kietą kurą, šaltą vandenį skyrimas ir mokėjimas</t>
  </si>
  <si>
    <t>Priimami sprendimai dėl kompensacijų skyrimo</t>
  </si>
  <si>
    <t>Socialinės paramos ir sveikatos skyrius ( V. Kilienė, R. Mikulėnienė, L. Dagienė, R. Baranovskienė)</t>
  </si>
  <si>
    <t>Kompensacijų gavėjų skaičius</t>
  </si>
  <si>
    <t>Vykdomas periodinis kompensacijų mokėjimas</t>
  </si>
  <si>
    <t>Centralizuotas buhalterinės apskaitos skyrius (V. Adomavičienė)</t>
  </si>
  <si>
    <t>Laidojimo pašalpų mokėjimas</t>
  </si>
  <si>
    <t>Priimami prašymai seniūnijose</t>
  </si>
  <si>
    <t>Paramos gavėjų skaičius, asm.</t>
  </si>
  <si>
    <t>SB (deleg)        SB</t>
  </si>
  <si>
    <t>255,100                  1,596</t>
  </si>
  <si>
    <t>213,610                  1,596</t>
  </si>
  <si>
    <t>Paramos gavėjų skaičius</t>
  </si>
  <si>
    <t>Nemokamo maitinimo moksleiviams skyrimas ir aprūpinimas mokinio reikmenimis</t>
  </si>
  <si>
    <t>Priimami sprendimai dėl  nemokamo maitinimo ir paramos mokinio reikmėms skyrimo</t>
  </si>
  <si>
    <t xml:space="preserve">Socialinės paramos ir sveikatos skyrius (A.Talačkienė) </t>
  </si>
  <si>
    <t>Moksleivių, gaunančių nemokamą maitinimą ir (arba) aprūpinimą mokinio reikmenimis, skaičius</t>
  </si>
  <si>
    <t>SB (deleg)</t>
  </si>
  <si>
    <t>Vykdomas periodinis šių išmokų mokėjimas</t>
  </si>
  <si>
    <t>Centralizuotos buhalterinės apskaitos skyrius (V.Adomavičienė)</t>
  </si>
  <si>
    <t>Socialinių pašalpų ir kitų išmokų skyrimas ir mokėjimas</t>
  </si>
  <si>
    <t>Priimami sprendimai dėl socialinių pašalpų  ir vienkartinių pašalpų skyrimo</t>
  </si>
  <si>
    <t>Socialinės paramos ir sveikatos skyrius ( V. Kilienė, S. Raugienė, L. Dagienė, R. Baranovskienė)</t>
  </si>
  <si>
    <t>Piniginės paramos gavėjų skaičius</t>
  </si>
  <si>
    <t>Vykdomas šių išmokų mokėjimas</t>
  </si>
  <si>
    <t>Socialinių būstų remontui</t>
  </si>
  <si>
    <t>Socialinių būstų remonto programa</t>
  </si>
  <si>
    <t>Turto valdymo ir ūkio skyrius (V. Bieliūnaitė -Vanagienė )</t>
  </si>
  <si>
    <t>Lėšų panaudojimas proc.</t>
  </si>
  <si>
    <t>Vykdomas programos apmokėjimas</t>
  </si>
  <si>
    <t>Darbo politikos formavimas ir įgyvendinimas</t>
  </si>
  <si>
    <t>Viešųjų darbų programos įgyvendinimas</t>
  </si>
  <si>
    <t>Turto valdymo ir ūkio skyrius (R.Danienė)</t>
  </si>
  <si>
    <t>Vykdomas šios programos apmokėjimas</t>
  </si>
  <si>
    <t>Vaikų su negalia nemokamas maitinimas</t>
  </si>
  <si>
    <t>Socialinės paramos ir sveikatos skyrius (A.Talačkienė)</t>
  </si>
  <si>
    <t>Vaikų, gaunančių nemokamą maitinimą ir  aprūpinimą mokinio reikmenimis, skaičius</t>
  </si>
  <si>
    <t xml:space="preserve">SB </t>
  </si>
  <si>
    <t>Vykdomos periodinis šių išmokų mokėjimas</t>
  </si>
  <si>
    <t>Vietinio reguliaraus susisiekimo organizavimas</t>
  </si>
  <si>
    <t>Iš UAB Rokiškio autobusų parko gauta informacija  apie patirtas išlaidas</t>
  </si>
  <si>
    <t>SB                KT (ižd)</t>
  </si>
  <si>
    <t xml:space="preserve">513,500                  36,500 </t>
  </si>
  <si>
    <t>Patirtų išlaidų apmokėjimas</t>
  </si>
  <si>
    <t>Katalėjos šeimynai -pagalbos pinigai</t>
  </si>
  <si>
    <t>Priimamas sprendimas dėl išmokos skyrimo</t>
  </si>
  <si>
    <t>Socialinės paramos ir sveikatos skyrius ( Z. Čaplikienė)</t>
  </si>
  <si>
    <t>Naujagimio kraitelis</t>
  </si>
  <si>
    <t>Priimamas sprendimas dėl naujagimio kraitelio skyrimo</t>
  </si>
  <si>
    <t>Sivilinės metrikacijos ir archyvų  skyrius ( A.Sketerytė -Jasinevičienė), Socialinės paramos ir sveikatos skyrius (Z. Čaplikienė)</t>
  </si>
  <si>
    <t>Apmokamas programos įgyvendinimas</t>
  </si>
  <si>
    <t>Mirusių asmenų palaikų ekspertiniams tyrimams nuvežimo išlaidoms</t>
  </si>
  <si>
    <t>Informacija gaunama iš įmonės su kuria sudaryta sutartis</t>
  </si>
  <si>
    <t>Asmenų skaičius, asm.</t>
  </si>
  <si>
    <t>Centralizuotos buhalterinės apskaitos skyrius ( V. Adomavičienė)</t>
  </si>
  <si>
    <t>Kompensacijos už liftų naudojimą</t>
  </si>
  <si>
    <t>iš  UAB Rokiškio butų ūkis gauta informacija apie patirtas išlaidas</t>
  </si>
  <si>
    <t>36 proc.</t>
  </si>
  <si>
    <t>Kompensacijų už liftų naudojimą apmokėjimas</t>
  </si>
  <si>
    <t>Centrallizuotos buhalterinės apsklaitos skyrius (V.Adomavičienė)</t>
  </si>
  <si>
    <t>Pagerinti socialinių paslaugų kokybę ir prieinamumą, padidinti jų įvairovę</t>
  </si>
  <si>
    <t>Parapijos senelių namų finansavimas</t>
  </si>
  <si>
    <t>Organizuojamas paslaugų teikimas</t>
  </si>
  <si>
    <t>Socialinės paramos ir sveikatos skyrius (Z.Čaplikienė)</t>
  </si>
  <si>
    <t>Parapijos senelių namuose globojamų asmenų skaičius</t>
  </si>
  <si>
    <t>Apmokama įstaigai už suteiktas paslaugas</t>
  </si>
  <si>
    <t>Asmenų patalpinimas į stacionarias įstaigas</t>
  </si>
  <si>
    <t>1)Socialinių paslaugų gavėjų skaičius, 2) NVO sektoriuje gaunančių paslaugas gavėjų skaičius asm.</t>
  </si>
  <si>
    <t>130                             50</t>
  </si>
  <si>
    <t>136                             61</t>
  </si>
  <si>
    <t>Apmokama už suteiktas paslaugas</t>
  </si>
  <si>
    <t>Centralizuotos buhalterinės apskaitos skytrius (V.Adomavičienė)</t>
  </si>
  <si>
    <t>Asmenų su sunkia negalia finansavimas</t>
  </si>
  <si>
    <t>Apmokma už suteiktas paslaugas</t>
  </si>
  <si>
    <t>Centralizuotos buhalterinės apskaitos skyrrius (V.Adomavičiemė)</t>
  </si>
  <si>
    <t>Slauga pagal socialines indikacijas</t>
  </si>
  <si>
    <t>Socialinę slaugą gavusių asmenų skaičius</t>
  </si>
  <si>
    <t>Būsto aplinkos pritaikymas neįgaliesiems</t>
  </si>
  <si>
    <t>Priimti sprendimai dėl būsto pritaikymo neįgaliesiems</t>
  </si>
  <si>
    <t>Neįgaliesiems pritaikytų butų skaičius</t>
  </si>
  <si>
    <t>Vykdomas būsto pritaikymo mokėjimas</t>
  </si>
  <si>
    <t>Akredituotai socialinei reabilitacijai neįgaliesiems bendruomenėje organizuoti, teikti ir administruoti</t>
  </si>
  <si>
    <t>Socialinės reabilitacijos paslaugų neįgaliesiems  paraiškų teikimas</t>
  </si>
  <si>
    <t>VB(tiksl.)</t>
  </si>
  <si>
    <t>Socialinės reabilitacijos paslaugų neįgaliesiems programos apmokėjimas pagal sutartį</t>
  </si>
  <si>
    <t>Socialinio būsto fondo plėtra rajono savivaldybėje</t>
  </si>
  <si>
    <t>Socialinio būsto fondo plėtros prgramos įgyvendinimas</t>
  </si>
  <si>
    <t>Turto valdymo ir ūkio skyrius</t>
  </si>
  <si>
    <t>Įsigyta socialinių būstų skaičius</t>
  </si>
  <si>
    <t>SB                   ES</t>
  </si>
  <si>
    <t>9,75    55,25</t>
  </si>
  <si>
    <t>Apmokams programos įgyvendinimas</t>
  </si>
  <si>
    <t>Pagalbos pinigų ir kitų išmokų finansavimas</t>
  </si>
  <si>
    <t>Pagalbos pinigai asmenims ir šeimoms globojantiems vaikus</t>
  </si>
  <si>
    <t>Socialinės paramos ir sveikatos skyrius (Z. Čaplikienė)</t>
  </si>
  <si>
    <t>Apmokamos programos įgyvendinimas</t>
  </si>
  <si>
    <t>Smurto artimoje aplinkoje prevencijos komisijos sudarymas</t>
  </si>
  <si>
    <t>Sudaryti smurto artimoje aplinkoje prevencijos komisiją</t>
  </si>
  <si>
    <t xml:space="preserve">Birutė Šlikienė – Rokiškio rajono savivaldybės  tarpinstitucinio bendradarbiavimo koordinatorė (vyri. specialistė)  </t>
  </si>
  <si>
    <t>Sudaryta smurto artimoje aplinkoje prevencijos komisija, vnt.</t>
  </si>
  <si>
    <t>Asmens pagalbos paslaugos finansavimas</t>
  </si>
  <si>
    <t>Sprendimas dėl asmens pagalbos suteikimo</t>
  </si>
  <si>
    <t>VB (tiksl)</t>
  </si>
  <si>
    <t>Transporto paslaugų finansavimas neįgaliesiems</t>
  </si>
  <si>
    <t>Transporto paslaugų suteikimas neįgaliesiems</t>
  </si>
  <si>
    <t>Kompleksinėms paslaugoms šeimai organizuoti</t>
  </si>
  <si>
    <t>Sprendimas dėl kompleksinių paslaugų šeimai suteikimo</t>
  </si>
  <si>
    <t xml:space="preserve">Parama daugiavaikėms šeimoms, globėjams </t>
  </si>
  <si>
    <t>Paramos daugiavaikėms šeimoms ir globėjams programos įgyvendinimo programa</t>
  </si>
  <si>
    <t>Asmens higienos paslaugos</t>
  </si>
  <si>
    <t>Asmens higienos paslaugųt eikimas neįgaliems ir socialinės atskirties asmenims</t>
  </si>
  <si>
    <t>Akredituotai vaikų dienos socialinei priežiūrai organizuoti, teikti ir administruoti</t>
  </si>
  <si>
    <t>Vaikų dienos priežiūra pagal priimtus sprendimus</t>
  </si>
  <si>
    <t>1)NVO teikiamų paslaugų dalis, proc.2)Nevyriausybinių organizacijų teikiamų paslaugų apimtis, tūkst. eurų.</t>
  </si>
  <si>
    <t>94,0 / 145,0</t>
  </si>
  <si>
    <t>Plėtoti poreikius atitinkančias, visiems prieinamas asmens ir visuomenės sveikatos paslaugas</t>
  </si>
  <si>
    <t xml:space="preserve">Kompleksinių paslaugų šeimai teikimas Rokiškio rajone Nr. 08.4.1-ASFA-V-416-10-0005 ( projekto vykdytojas Rokiškio raj. sav) </t>
  </si>
  <si>
    <t>Kompleksinių paslaugų teikimas šeimai Rokiškio rajone</t>
  </si>
  <si>
    <t>Socialinės paramos ir sveikatos skyrius (D. Zibolienė)</t>
  </si>
  <si>
    <t>ES</t>
  </si>
  <si>
    <t>Centralizuotos buhalterinės apskaitos skyrius ( A.Daščiorienė)</t>
  </si>
  <si>
    <t>Finansinė parama atvykstantiems gydytojams ir rezidentams</t>
  </si>
  <si>
    <t>Finansinės paramos teikimas atvykstantiems gydytojams ir rezidentams</t>
  </si>
  <si>
    <t>Įdarbintų gydytojų skaičius</t>
  </si>
  <si>
    <t>05 programa. Rajono infrastruktūros objektų priežiūros, plėtros ir modernizavimo programa</t>
  </si>
  <si>
    <t>Užtikrinti infrastruktūros objektų, viešųjų erdvių ir pastatų būklės gerinimą, priežiūrą ir plėtrą</t>
  </si>
  <si>
    <t>Modernizuoti ir pritaikyti viešojo naudojimo pastatus, gerinant jų būklę ir energetines charakteristikas</t>
  </si>
  <si>
    <t>Savivaldybei priklausančių pastatų remonto darbų organizavimas</t>
  </si>
  <si>
    <t xml:space="preserve">Statybos ir infrastruktūrs plėtros skyrius; </t>
  </si>
  <si>
    <t>KT (ižd.)</t>
  </si>
  <si>
    <t>Atsinaujinančių energijos šaltinių diegimas Rokiškio Juozo Tumo-Vaižgantos gimnazijoje</t>
  </si>
  <si>
    <t>Statybos ir infrastruktūrs plėtros skyrius</t>
  </si>
  <si>
    <t>Modernizuota viešųjų pastatų skaičius, vnt.</t>
  </si>
  <si>
    <t xml:space="preserve"> SB</t>
  </si>
  <si>
    <t>Bendrijų rėmimo programa</t>
  </si>
  <si>
    <t>Pateiktų dokumentų svarstymas</t>
  </si>
  <si>
    <t>Paramą gavusių daugiabučių namų bendrijų skaičius, vnt</t>
  </si>
  <si>
    <t>Rokiškio lopšelio-darželio "Varpelis" (Jaunystės g. 15, Rokiškis) pastato energetinio efektyvumo didinimas</t>
  </si>
  <si>
    <t>Projektavimo paslaugų ir rangos darbų priežiūra</t>
  </si>
  <si>
    <t>K. Gačionienė</t>
  </si>
  <si>
    <t xml:space="preserve">Modernizuotų viešųjų pastatų skaičius, vnt. </t>
  </si>
  <si>
    <t>SL</t>
  </si>
  <si>
    <t>Rokiškio mokyklos-darželio "Ąžuoliukas" pastato, taikos g. 15, LT-42142 Rokiškis energinio efektyvumo didinimas</t>
  </si>
  <si>
    <t>Rangos darbų priežiūra</t>
  </si>
  <si>
    <t>Bendruomenės įtraukimo per biudžeto planavimą modelio įgyvendinimas</t>
  </si>
  <si>
    <t>Sutarčių rengimas</t>
  </si>
  <si>
    <t>Salų dvaro sodybos rūmų pritaikymas kultūriniam turizmui</t>
  </si>
  <si>
    <t>A. Vingelienė</t>
  </si>
  <si>
    <t>Rokiškio miesto ir rajono VVG projektų dalinis finansavimas</t>
  </si>
  <si>
    <t>Religinių bendruomenių rėmimo programa</t>
  </si>
  <si>
    <t>Remonto darbų priežiūra</t>
  </si>
  <si>
    <t>Suremontuoti religiniai pastatai, vnt.</t>
  </si>
  <si>
    <t>Daugiafunkcinės sporto salės statyba Rokiškyje</t>
  </si>
  <si>
    <t>Projektavimo ir rangos darbų priežiūra</t>
  </si>
  <si>
    <t>V.Navikė</t>
  </si>
  <si>
    <t xml:space="preserve">Statoma daugiafunkcinė sporto salė, vnt. </t>
  </si>
  <si>
    <t>Užtikrinti nenutrūkstamą šilumos energijos tiekimą</t>
  </si>
  <si>
    <t>Subsidijos gamintojams už šiluminę energiją</t>
  </si>
  <si>
    <t>Planuoja einamųjų metų lėšas ir teikia rengiant rajono biudžetą</t>
  </si>
  <si>
    <t>Statybos ir infrastruktūrs plėtros skyrius; Finansų skyrius</t>
  </si>
  <si>
    <t>Subsidijuotų šiluminės energijos gamintojų skaičius, vnt.</t>
  </si>
  <si>
    <t>Surenka iš šilumos tiekėjo paraiškas lėšoms</t>
  </si>
  <si>
    <t>Teikia paraškas Centralizuotos buhalterinės apskaitos skyriui apmokėjimui</t>
  </si>
  <si>
    <t>Modernizuoti, plėsti ir prižiūrėti viešąsias erdves ir infrastruktūrą</t>
  </si>
  <si>
    <t>Individualių nuotekų valymo įrenginių įrengimo išlaidoms dalinai kompensuoti</t>
  </si>
  <si>
    <t>Dalinai kompensuotų įrenginių skaičius</t>
  </si>
  <si>
    <t>Seniūnijų viešojo ūkio išlaikymas</t>
  </si>
  <si>
    <t>Išlaikomų seniūnijų skaičius</t>
  </si>
  <si>
    <t>SP</t>
  </si>
  <si>
    <t>KT(ižd.)</t>
  </si>
  <si>
    <t>Prižiūrėti ir modernizuoti viešąją susisiekimo infrastruktūrą</t>
  </si>
  <si>
    <t>Vietinės reikšmės kelių priežiūra</t>
  </si>
  <si>
    <t>Projektų rengimo proceso koordinavimas</t>
  </si>
  <si>
    <t>Investicinių projektų charakteristikų ir kitų dokumentų dėl tikslinio finansavimo gavimo iš Kelių priežiūros ir plėtros programos rengimas</t>
  </si>
  <si>
    <t>Ataskaitos už įvykdytus darbus 2023 metais pateikimas</t>
  </si>
  <si>
    <t>A. Blažys; Centralizuotos buhalterinės apskaitos skyrius</t>
  </si>
  <si>
    <t>Ataskaitų skaičius</t>
  </si>
  <si>
    <t>Užtikrinti kompleksišką savivaldybės teritorinį planavimą</t>
  </si>
  <si>
    <t>Žemės sklypų formavimo ir pertvarkymo projektai ir (arba) detalieji planai</t>
  </si>
  <si>
    <t>Leidimų statyti naują(-us) statinį(-ius)/rekonstruoti statinį(-ius)/modernizuoti(atnaujinti statinį(-ius) ir rašytinių pritarimų statinio projektui parengimas ir išdavimas</t>
  </si>
  <si>
    <t>Žemės sklypų kadastriniai matavimai</t>
  </si>
  <si>
    <t>I. Trumpaitė</t>
  </si>
  <si>
    <t>06 programa. Kaimo plėtros, aplinkos apsaugos ir verslo skatinimo programa</t>
  </si>
  <si>
    <t>Sudaryti palankias sąlygas ūkininkavimui ir skatinti verslo plėtrą rajone</t>
  </si>
  <si>
    <t>Užtikrinti tinkamą melioracijos statinių techninę būklę</t>
  </si>
  <si>
    <t>Melioruotų žemių gerinimas</t>
  </si>
  <si>
    <t>Avarinių, valstybei nuosavybės teise priklausančių melioracijos statinių remontas (iki 20 proc. melioracijos darbams skirtų lėšų)</t>
  </si>
  <si>
    <t>Žemės ūkio skyriaus vyriausioji specialistė D.Markevičienė</t>
  </si>
  <si>
    <t>Suremontuotų statinių, vnt.</t>
  </si>
  <si>
    <t>SB(deleg)</t>
  </si>
  <si>
    <t>1.1</t>
  </si>
  <si>
    <t>12,5 cm ir didesnio skersmens drenažo rinktuvų remontas  kiti melioracijos statinių avariniai remonto darbai</t>
  </si>
  <si>
    <t>Suremontuotų didelio drenažo rinktuvų, km.</t>
  </si>
  <si>
    <t>1.2</t>
  </si>
  <si>
    <t>Vandens pralaidų remontas</t>
  </si>
  <si>
    <t>Atlikta remonto darbų, vnt.</t>
  </si>
  <si>
    <t>2.</t>
  </si>
  <si>
    <t>Melioracijos statinių remontas gyvenvietėse</t>
  </si>
  <si>
    <t xml:space="preserve">Atlikta remonto darbų, vnt. </t>
  </si>
  <si>
    <t>3.</t>
  </si>
  <si>
    <t>Melioracijos statinių priežiūros darbai (griovių šlaitų šienavimas)</t>
  </si>
  <si>
    <t>Griovių ilgis, km.</t>
  </si>
  <si>
    <t>4.</t>
  </si>
  <si>
    <t>Tvenkinių hidrotechnikos statinių priežiūros darbai</t>
  </si>
  <si>
    <t>Atlikta priežiūros darbų, vnt.</t>
  </si>
  <si>
    <t>5.</t>
  </si>
  <si>
    <t>Melioracijos griovių remonto darbai su projektavimo paslaugomis</t>
  </si>
  <si>
    <t>6.</t>
  </si>
  <si>
    <t>Techninės priežiūros paslaugos</t>
  </si>
  <si>
    <t>7.</t>
  </si>
  <si>
    <t>Melioracijos fondo apskaita ir kadastras</t>
  </si>
  <si>
    <t>Melioracijos statinių apskaita, ha</t>
  </si>
  <si>
    <t>Rokiškio rajono Suvainiškio, Čedasų ir Žiobiškio kadastrinių vietovių dalies griovių ir juose esančių statinių rekonstravimas</t>
  </si>
  <si>
    <t>Rekonstruotų griovių ilgis</t>
  </si>
  <si>
    <t>Žemės ūkio skyriaus vedėjo pavaduotoja G.Vinciūnienė</t>
  </si>
  <si>
    <t>Rekonstruotų griovių ilgis, km.</t>
  </si>
  <si>
    <t>Rokiškio rajono Neretėlės upės baseino dalies melioracijos griovių ir juose esančių statinių rekonstravimas</t>
  </si>
  <si>
    <t>Rokiškio rajono Skemų ir Gindvilių kadastrinių vietovių dalies melioracijos griovių ir juose esančių statinių rekonstravimas</t>
  </si>
  <si>
    <t>Rokiškio rajono Apaščios, Lailūnų ir Gerkonių kadastrinių vietovių dalies griovių ir juose esančių statinių rekonstravimas</t>
  </si>
  <si>
    <t>Teikti paramą žemės ūkio ir smulkaus ir vidutinio verslo subjektams</t>
  </si>
  <si>
    <t>Kaimo programai vykdyti</t>
  </si>
  <si>
    <t>1.</t>
  </si>
  <si>
    <t>Žemės ūkio subjektų išlaidų dėl melioracijos įrenginių remonto kompensavimas</t>
  </si>
  <si>
    <t>Žemės ūkio skyrius</t>
  </si>
  <si>
    <t>Remonto kompensavimas, vnt.</t>
  </si>
  <si>
    <t>Žvyro (0/32 frakcija), panaudoto savivaldybės vietiniams keliams, pirkimo išlaidų kompensavimas žemės ūkio subjektams</t>
  </si>
  <si>
    <t>Pirkimo išlaidų kompensavimas, vnt.</t>
  </si>
  <si>
    <t>Kitos žemės ūkio veiklos subjektų skatinimo priemonės (jaunųjų ūkininkų būrelių skatinimas, švietėjiškas veikla, parama besikuriantiems žemės ūkio kooperatyvams ir kt.)</t>
  </si>
  <si>
    <t>Skatinimo priemonių, vnt.</t>
  </si>
  <si>
    <t>Rokškio rajono savivaldybės smulkaus ir vidutinio verslo plėtros programa</t>
  </si>
  <si>
    <t>Rokiškio rajono savivaldybės Smulkaus ir vidutinio verslo plėtros programos administravimas</t>
  </si>
  <si>
    <t>Strateginio planavimo ir investicijų skyriaus vyr. specialistė R. Ruželienė</t>
  </si>
  <si>
    <t>Paremtų verslo subjektų skaičius, vnt. /Parengtų protokolų sk.</t>
  </si>
  <si>
    <t>65/7</t>
  </si>
  <si>
    <t>40/8</t>
  </si>
  <si>
    <t>Pasiūlymų dėl Programos nuostatų rengimas ir teikimas svarstyti</t>
  </si>
  <si>
    <t>Parengta tarybos sprendimų projektų skaičius</t>
  </si>
  <si>
    <t>2</t>
  </si>
  <si>
    <t>4</t>
  </si>
  <si>
    <t>Pranešimų skaitymas verslumą skatinančiuose renginiuose</t>
  </si>
  <si>
    <t>Renginių skaičius vnt.</t>
  </si>
  <si>
    <t>Parengta ir publikuota informacija žiniasklaidai apie programos galimybes</t>
  </si>
  <si>
    <t>Parengtos infomacijos sk.</t>
  </si>
  <si>
    <t>Teiktos konsultacijos pareiškėjams, pretenduojantiems į programos paramą</t>
  </si>
  <si>
    <t>Suteiktų konsultacijų skaičius</t>
  </si>
  <si>
    <t>Vykdyti rajono gyvenamosios aplinkos kokybės gerinimo ir žalos aplinkai prevencijos priemones</t>
  </si>
  <si>
    <t>Kurti saugią ir ekologiškai švarią gyvenamąją aplinką</t>
  </si>
  <si>
    <t>Aplinkos apsaugos rėmimo specialioji programa</t>
  </si>
  <si>
    <t>Prevencinių priemonių, reikalingų aplinkos apsaugai užtikrinti, įsigijimo kompensavimas</t>
  </si>
  <si>
    <t>Architektūros ir paveldosaugos skyriaus vyriausiasis specialistas D.Krivas</t>
  </si>
  <si>
    <t>SB(AA)</t>
  </si>
  <si>
    <t>PRATC už atliekų tvarkymą</t>
  </si>
  <si>
    <t xml:space="preserve">Vietinė rinkliava už komunalinių atliekų surinkimą iš atliekų turėtojų ir atliekų tvarkymą </t>
  </si>
  <si>
    <t>Beglobių gyvūnų priežiūra</t>
  </si>
  <si>
    <t>Beglobių gyvūnų laikina globa, sterilizavimas, gydymas</t>
  </si>
  <si>
    <t>Gyvenviečių gruntinio vandens nutekėjimo avarinei būklei likviduoti</t>
  </si>
  <si>
    <t>Melioracijos statinių (drenažo sistemos) remonto darbai (II vykdymo etapas)</t>
  </si>
  <si>
    <t>Remontuojamos sistemos plotas, ha</t>
  </si>
  <si>
    <t>Savivaldybės biudžetas</t>
  </si>
  <si>
    <t>2023-ųjų metų panaudoti asignavimai (tūkst. Eur)</t>
  </si>
  <si>
    <t>Savivaldybės lėšos (SB)</t>
  </si>
  <si>
    <t>Lėšos valstybės deleguotoms funkcijoms vykdyti (SB (deleg.))</t>
  </si>
  <si>
    <t>Specialiosios programos lėšos (SP)</t>
  </si>
  <si>
    <t>Mokymo lėšos (ML)</t>
  </si>
  <si>
    <t>Aplinkos apsaugos rėmimo specialiosios programos lėšos SB(AA)</t>
  </si>
  <si>
    <t>Valstybės biudžeto tikslinė dotacija VB (tiksl.)</t>
  </si>
  <si>
    <t>Kitos (iždo) lėšos KT (ižd.)</t>
  </si>
  <si>
    <t>Skolintos lėšos (SL)</t>
  </si>
  <si>
    <t>Kiti šaltiniai</t>
  </si>
  <si>
    <t>Europos Sąjungos  paramos lėšos (ES)</t>
  </si>
  <si>
    <t>Valstybės biudžeto lėšos  (VB)</t>
  </si>
  <si>
    <t>Kiti finansavimo šaltiniai (KT)</t>
  </si>
  <si>
    <t>Iš viso</t>
  </si>
  <si>
    <t>1 programa</t>
  </si>
  <si>
    <t>2 programa</t>
  </si>
  <si>
    <t>3 programa</t>
  </si>
  <si>
    <t xml:space="preserve">4 programa </t>
  </si>
  <si>
    <t>5 programa</t>
  </si>
  <si>
    <t>6 programa</t>
  </si>
  <si>
    <t xml:space="preserve">   136,3                                5,9</t>
  </si>
  <si>
    <t>4815,2                           36                   117,408                        2,5</t>
  </si>
  <si>
    <t>SB                   VB (tiksl.)</t>
  </si>
  <si>
    <t xml:space="preserve">SB                 </t>
  </si>
  <si>
    <t xml:space="preserve">SB (delrg)                  VB (tiksl.) </t>
  </si>
  <si>
    <t>94,0                      145,0</t>
  </si>
  <si>
    <t>83,56                                   176,04</t>
  </si>
  <si>
    <t>SB                VB(tiksl.)</t>
  </si>
  <si>
    <t>1910,340                          689,940</t>
  </si>
  <si>
    <t>969,48                             1667,40</t>
  </si>
  <si>
    <t>R. Elmonienė                            A. Rekertienė</t>
  </si>
  <si>
    <t>306,417             36,500</t>
  </si>
  <si>
    <t>R. Balčiūnienė,                          A. Burdinavičiūtė</t>
  </si>
  <si>
    <t>I. Matelienė                               R. Ruželienė                            D. Sakalienė</t>
  </si>
  <si>
    <t>I. Matelienė                               R. Ruželienė</t>
  </si>
  <si>
    <t>Centralizuotos vidaus audito tarnybos 2022 m. veiklos ataskaitos parengimas ir pateikimas FM ir administracijos direktoriui</t>
  </si>
  <si>
    <t>2023 m. savivaldybės administracijos dokumentacijos plano ir jo papildymų sąrašo rengimas</t>
  </si>
  <si>
    <t>D. Bieliūnas,                              M. Lešinskas</t>
  </si>
  <si>
    <t>G.Kublickienė,                              D. Bieliūnas,                              M. Lešinskas</t>
  </si>
  <si>
    <t>Sumokėta palūkanų</t>
  </si>
  <si>
    <t>Finansinis (atitikties) auditas</t>
  </si>
  <si>
    <t>Finansų skyrius,                     A. Laužadis</t>
  </si>
  <si>
    <t>Švietimo ir sporto skyrius, Finansų skyrius, Teisės ir personalo skyrius</t>
  </si>
  <si>
    <t>Atliekų tvarkymo sutarties RV12-42 pavedimų vykdymo  derinimas su  UAB "Rokvesta" ir teikimas Centralizuotos buhalterinės apskaitos skyriui.</t>
  </si>
  <si>
    <t>R. Elmonienė,                             A. Rekertienė,                              A. Laužadis</t>
  </si>
  <si>
    <t>A. Rekertienė, Pedagoginė psichologinė tarnyba</t>
  </si>
  <si>
    <t>Sutarčių sudarymas, lėšų pervedimas, ataskaitų priėmimas</t>
  </si>
  <si>
    <t xml:space="preserve"> </t>
  </si>
  <si>
    <t>R. Elmonienė,                          A. Rekertienė,                Centralizuotos buhalterinės apskaitos skyrius</t>
  </si>
  <si>
    <t>R. Elmonienė,                          A. Laužadis</t>
  </si>
  <si>
    <t xml:space="preserve"> D.Kniazytė,                            A. Rekertienė</t>
  </si>
  <si>
    <t>A. Rekertienė,                          A. Laužadis</t>
  </si>
  <si>
    <t>A. Laužadis,                                   R. Elmonienė,                           A. Rekertienė,                         Teisės ir personalo skyrius</t>
  </si>
  <si>
    <t>2023-ųjų metų asignavimų  planas (tūkst. Eur)</t>
  </si>
  <si>
    <t>01 PROGRAMA</t>
  </si>
  <si>
    <t>02 PROGRAMA</t>
  </si>
  <si>
    <t>03 PROGRAMA</t>
  </si>
  <si>
    <t>04 PROGRAMA</t>
  </si>
  <si>
    <t>05 PROGRAMA</t>
  </si>
  <si>
    <t>06 PROGRAMA</t>
  </si>
  <si>
    <t>ROKIŠKIO RAJONO SAVIVALDYBĖS ADMINISTRACIJOS METINIO VEIKLOS PLANO 2023 M. ATASKAITOS FINANSAVIMO ŠALTINIŲ SUVESTINĖ</t>
  </si>
  <si>
    <t>0</t>
  </si>
  <si>
    <t>7,0</t>
  </si>
  <si>
    <t>PATVIRTINTA 
Rokiškio rajono savivaldybės administracijos direktoriaus                   2024 m. balandžio 10 d. 
įsakymu Nr. AV-230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</si>
</sst>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€_-;\-* #,##0.00\ _€_-;_-* &quot;-&quot;??\ _€_-;_-@"/>
    <numFmt numFmtId="166" formatCode="0.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</font>
    <font>
      <b/>
      <sz val="14"/>
      <color theme="1"/>
      <name val="Times New Roman"/>
    </font>
    <font>
      <sz val="8"/>
      <color theme="1"/>
      <name val="Times New Roman"/>
    </font>
    <font>
      <sz val="11"/>
      <name val="Calibri"/>
    </font>
    <font>
      <sz val="12"/>
      <color theme="1"/>
      <name val="Calibri"/>
      <scheme val="minor"/>
    </font>
    <font>
      <b/>
      <i/>
      <sz val="10"/>
      <color theme="1"/>
      <name val="Arial"/>
    </font>
    <font>
      <b/>
      <sz val="8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sz val="11"/>
      <color rgb="FFFF0000"/>
      <name val="Calibri"/>
      <scheme val="minor"/>
    </font>
    <font>
      <b/>
      <sz val="10"/>
      <color theme="1"/>
      <name val="Times New Roman"/>
    </font>
    <font>
      <b/>
      <i/>
      <sz val="10"/>
      <color theme="1"/>
      <name val="Times New Roman"/>
    </font>
    <font>
      <i/>
      <sz val="8"/>
      <color theme="1"/>
      <name val="Times New Roman"/>
    </font>
    <font>
      <sz val="8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1F1F1F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16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FF9900"/>
        <bgColor rgb="FFFF9900"/>
      </patternFill>
    </fill>
    <fill>
      <patternFill patternType="solid">
        <fgColor rgb="FF92D050"/>
        <bgColor rgb="FF92D050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99CC00"/>
        <bgColor rgb="FF99CC00"/>
      </patternFill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FFC000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4" fillId="0" borderId="0" xfId="0" applyFont="1" applyAlignment="1">
      <alignment horizontal="left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4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0" fillId="0" borderId="0" xfId="0" applyFont="1"/>
    <xf numFmtId="2" fontId="11" fillId="0" borderId="0" xfId="0" applyNumberFormat="1" applyFont="1"/>
    <xf numFmtId="4" fontId="11" fillId="0" borderId="0" xfId="0" applyNumberFormat="1" applyFont="1"/>
    <xf numFmtId="0" fontId="11" fillId="6" borderId="12" xfId="0" applyFont="1" applyFill="1" applyBorder="1"/>
    <xf numFmtId="0" fontId="12" fillId="10" borderId="0" xfId="0" applyFont="1" applyFill="1"/>
    <xf numFmtId="0" fontId="12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3" fontId="5" fillId="6" borderId="0" xfId="0" applyNumberFormat="1" applyFont="1" applyFill="1" applyAlignment="1">
      <alignment horizontal="center" vertical="center" wrapText="1"/>
    </xf>
    <xf numFmtId="3" fontId="5" fillId="11" borderId="6" xfId="0" applyNumberFormat="1" applyFont="1" applyFill="1" applyBorder="1" applyAlignment="1">
      <alignment horizontal="center" vertical="center" wrapText="1"/>
    </xf>
    <xf numFmtId="3" fontId="5" fillId="11" borderId="7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18" fillId="0" borderId="7" xfId="0" applyNumberFormat="1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3" fontId="19" fillId="6" borderId="4" xfId="0" applyNumberFormat="1" applyFont="1" applyFill="1" applyBorder="1" applyAlignment="1">
      <alignment horizontal="center"/>
    </xf>
    <xf numFmtId="3" fontId="19" fillId="6" borderId="11" xfId="0" applyNumberFormat="1" applyFont="1" applyFill="1" applyBorder="1" applyAlignment="1">
      <alignment horizontal="center"/>
    </xf>
    <xf numFmtId="3" fontId="18" fillId="0" borderId="1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left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3" fontId="18" fillId="6" borderId="7" xfId="0" applyNumberFormat="1" applyFont="1" applyFill="1" applyBorder="1" applyAlignment="1">
      <alignment horizontal="center" vertical="center" wrapText="1"/>
    </xf>
    <xf numFmtId="3" fontId="18" fillId="6" borderId="7" xfId="0" applyNumberFormat="1" applyFont="1" applyFill="1" applyBorder="1" applyAlignment="1">
      <alignment horizontal="center" vertical="top" wrapText="1"/>
    </xf>
    <xf numFmtId="0" fontId="18" fillId="6" borderId="7" xfId="0" applyFont="1" applyFill="1" applyBorder="1" applyAlignment="1">
      <alignment horizontal="center" vertical="center" wrapText="1"/>
    </xf>
    <xf numFmtId="3" fontId="18" fillId="6" borderId="6" xfId="0" applyNumberFormat="1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/>
    </xf>
    <xf numFmtId="164" fontId="18" fillId="0" borderId="7" xfId="0" applyNumberFormat="1" applyFont="1" applyBorder="1" applyAlignment="1">
      <alignment horizontal="center" vertical="center" wrapText="1"/>
    </xf>
    <xf numFmtId="3" fontId="18" fillId="6" borderId="7" xfId="0" applyNumberFormat="1" applyFont="1" applyFill="1" applyBorder="1" applyAlignment="1">
      <alignment horizontal="center" vertical="center" wrapText="1" readingOrder="1"/>
    </xf>
    <xf numFmtId="0" fontId="18" fillId="6" borderId="7" xfId="0" applyFont="1" applyFill="1" applyBorder="1" applyAlignment="1">
      <alignment horizontal="center" vertical="center"/>
    </xf>
    <xf numFmtId="3" fontId="18" fillId="6" borderId="7" xfId="0" applyNumberFormat="1" applyFont="1" applyFill="1" applyBorder="1" applyAlignment="1">
      <alignment horizontal="left" vertical="center" wrapText="1"/>
    </xf>
    <xf numFmtId="166" fontId="18" fillId="0" borderId="7" xfId="0" applyNumberFormat="1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166" fontId="18" fillId="6" borderId="7" xfId="0" applyNumberFormat="1" applyFont="1" applyFill="1" applyBorder="1" applyAlignment="1">
      <alignment horizontal="center" vertical="center" wrapText="1"/>
    </xf>
    <xf numFmtId="166" fontId="18" fillId="10" borderId="27" xfId="0" applyNumberFormat="1" applyFont="1" applyFill="1" applyBorder="1" applyAlignment="1">
      <alignment horizontal="center"/>
    </xf>
    <xf numFmtId="166" fontId="18" fillId="6" borderId="26" xfId="0" applyNumberFormat="1" applyFont="1" applyFill="1" applyBorder="1" applyAlignment="1">
      <alignment horizontal="center" vertical="center" wrapText="1"/>
    </xf>
    <xf numFmtId="166" fontId="19" fillId="10" borderId="27" xfId="0" applyNumberFormat="1" applyFont="1" applyFill="1" applyBorder="1" applyAlignment="1">
      <alignment horizontal="center"/>
    </xf>
    <xf numFmtId="0" fontId="0" fillId="12" borderId="0" xfId="0" applyFill="1"/>
    <xf numFmtId="3" fontId="18" fillId="6" borderId="7" xfId="0" applyNumberFormat="1" applyFont="1" applyFill="1" applyBorder="1" applyAlignment="1">
      <alignment horizontal="left" vertical="top" wrapText="1"/>
    </xf>
    <xf numFmtId="3" fontId="21" fillId="6" borderId="0" xfId="0" applyNumberFormat="1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3" fontId="19" fillId="6" borderId="4" xfId="0" applyNumberFormat="1" applyFont="1" applyFill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center"/>
    </xf>
    <xf numFmtId="3" fontId="19" fillId="6" borderId="11" xfId="0" applyNumberFormat="1" applyFont="1" applyFill="1" applyBorder="1" applyAlignment="1">
      <alignment horizontal="center" vertical="center"/>
    </xf>
    <xf numFmtId="4" fontId="19" fillId="0" borderId="11" xfId="0" applyNumberFormat="1" applyFont="1" applyBorder="1" applyAlignment="1">
      <alignment horizontal="center" vertical="center"/>
    </xf>
    <xf numFmtId="4" fontId="19" fillId="6" borderId="11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left" vertical="center" wrapText="1"/>
    </xf>
    <xf numFmtId="3" fontId="19" fillId="0" borderId="7" xfId="0" applyNumberFormat="1" applyFont="1" applyBorder="1" applyAlignment="1">
      <alignment horizontal="left" vertical="center" wrapText="1"/>
    </xf>
    <xf numFmtId="0" fontId="2" fillId="0" borderId="0" xfId="0" applyFont="1"/>
    <xf numFmtId="3" fontId="18" fillId="6" borderId="6" xfId="0" applyNumberFormat="1" applyFont="1" applyFill="1" applyBorder="1" applyAlignment="1">
      <alignment horizontal="left" vertical="center" wrapText="1"/>
    </xf>
    <xf numFmtId="3" fontId="18" fillId="6" borderId="1" xfId="0" applyNumberFormat="1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left" wrapText="1"/>
    </xf>
    <xf numFmtId="0" fontId="18" fillId="6" borderId="7" xfId="0" applyFont="1" applyFill="1" applyBorder="1" applyAlignment="1">
      <alignment horizontal="left" vertical="center"/>
    </xf>
    <xf numFmtId="3" fontId="18" fillId="6" borderId="7" xfId="0" applyNumberFormat="1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166" fontId="18" fillId="0" borderId="7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166" fontId="18" fillId="0" borderId="1" xfId="0" applyNumberFormat="1" applyFont="1" applyBorder="1" applyAlignment="1">
      <alignment horizontal="center"/>
    </xf>
    <xf numFmtId="166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 readingOrder="1"/>
    </xf>
    <xf numFmtId="3" fontId="18" fillId="6" borderId="7" xfId="0" applyNumberFormat="1" applyFont="1" applyFill="1" applyBorder="1" applyAlignment="1">
      <alignment horizontal="left" vertical="center" wrapText="1" readingOrder="1"/>
    </xf>
    <xf numFmtId="166" fontId="18" fillId="0" borderId="7" xfId="0" applyNumberFormat="1" applyFont="1" applyBorder="1" applyAlignment="1">
      <alignment horizontal="center" vertical="center" wrapText="1" readingOrder="1"/>
    </xf>
    <xf numFmtId="166" fontId="18" fillId="6" borderId="7" xfId="0" applyNumberFormat="1" applyFont="1" applyFill="1" applyBorder="1" applyAlignment="1">
      <alignment horizontal="center" vertical="center" wrapText="1" readingOrder="1"/>
    </xf>
    <xf numFmtId="0" fontId="18" fillId="5" borderId="7" xfId="0" applyFont="1" applyFill="1" applyBorder="1" applyAlignment="1">
      <alignment horizontal="center" vertical="center" wrapText="1"/>
    </xf>
    <xf numFmtId="166" fontId="18" fillId="6" borderId="7" xfId="0" applyNumberFormat="1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wrapText="1"/>
    </xf>
    <xf numFmtId="0" fontId="18" fillId="0" borderId="7" xfId="0" applyFont="1" applyBorder="1" applyAlignment="1">
      <alignment horizontal="left" vertical="top" wrapText="1"/>
    </xf>
    <xf numFmtId="0" fontId="23" fillId="8" borderId="7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3" fillId="4" borderId="7" xfId="0" applyFont="1" applyFill="1" applyBorder="1" applyAlignment="1">
      <alignment horizontal="center" vertical="center" wrapTex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8" fillId="6" borderId="16" xfId="0" applyNumberFormat="1" applyFont="1" applyFill="1" applyBorder="1" applyAlignment="1">
      <alignment horizontal="center" vertical="center" wrapText="1"/>
    </xf>
    <xf numFmtId="3" fontId="18" fillId="6" borderId="16" xfId="0" applyNumberFormat="1" applyFont="1" applyFill="1" applyBorder="1" applyAlignment="1">
      <alignment horizontal="left" vertical="center" wrapText="1"/>
    </xf>
    <xf numFmtId="3" fontId="18" fillId="6" borderId="15" xfId="0" applyNumberFormat="1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166" fontId="18" fillId="6" borderId="15" xfId="0" applyNumberFormat="1" applyFont="1" applyFill="1" applyBorder="1" applyAlignment="1">
      <alignment horizontal="center" vertical="center" wrapText="1"/>
    </xf>
    <xf numFmtId="166" fontId="18" fillId="6" borderId="15" xfId="0" applyNumberFormat="1" applyFont="1" applyFill="1" applyBorder="1" applyAlignment="1">
      <alignment horizontal="center" vertical="center"/>
    </xf>
    <xf numFmtId="166" fontId="18" fillId="6" borderId="17" xfId="0" applyNumberFormat="1" applyFont="1" applyFill="1" applyBorder="1" applyAlignment="1">
      <alignment horizontal="center" vertical="center" wrapText="1"/>
    </xf>
    <xf numFmtId="2" fontId="18" fillId="6" borderId="7" xfId="0" applyNumberFormat="1" applyFont="1" applyFill="1" applyBorder="1" applyAlignment="1">
      <alignment horizontal="left" vertical="center" wrapText="1"/>
    </xf>
    <xf numFmtId="3" fontId="18" fillId="6" borderId="17" xfId="0" applyNumberFormat="1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166" fontId="18" fillId="6" borderId="16" xfId="0" applyNumberFormat="1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/>
    </xf>
    <xf numFmtId="0" fontId="23" fillId="7" borderId="7" xfId="0" applyFont="1" applyFill="1" applyBorder="1" applyAlignment="1">
      <alignment horizontal="center"/>
    </xf>
    <xf numFmtId="1" fontId="18" fillId="0" borderId="7" xfId="0" applyNumberFormat="1" applyFont="1" applyBorder="1" applyAlignment="1">
      <alignment horizontal="center" vertical="center" wrapText="1"/>
    </xf>
    <xf numFmtId="1" fontId="18" fillId="6" borderId="7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/>
    </xf>
    <xf numFmtId="0" fontId="18" fillId="8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wrapText="1"/>
    </xf>
    <xf numFmtId="0" fontId="18" fillId="7" borderId="15" xfId="0" applyFont="1" applyFill="1" applyBorder="1" applyAlignment="1">
      <alignment horizontal="center" vertical="center" wrapText="1"/>
    </xf>
    <xf numFmtId="166" fontId="18" fillId="0" borderId="7" xfId="0" applyNumberFormat="1" applyFont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166" fontId="18" fillId="6" borderId="17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66" fontId="18" fillId="0" borderId="6" xfId="0" applyNumberFormat="1" applyFont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 wrapText="1"/>
    </xf>
    <xf numFmtId="4" fontId="18" fillId="6" borderId="7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49" fontId="18" fillId="6" borderId="7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166" fontId="18" fillId="0" borderId="5" xfId="0" applyNumberFormat="1" applyFont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166" fontId="0" fillId="0" borderId="0" xfId="0" applyNumberFormat="1"/>
    <xf numFmtId="4" fontId="18" fillId="12" borderId="7" xfId="0" applyNumberFormat="1" applyFont="1" applyFill="1" applyBorder="1" applyAlignment="1">
      <alignment horizontal="center" vertical="center" wrapText="1"/>
    </xf>
    <xf numFmtId="166" fontId="18" fillId="0" borderId="24" xfId="0" applyNumberFormat="1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3" xfId="0" applyNumberFormat="1" applyFont="1" applyBorder="1" applyAlignment="1">
      <alignment horizontal="center" vertical="center" wrapText="1"/>
    </xf>
    <xf numFmtId="166" fontId="18" fillId="0" borderId="15" xfId="0" applyNumberFormat="1" applyFont="1" applyBorder="1" applyAlignment="1">
      <alignment horizontal="center" wrapText="1"/>
    </xf>
    <xf numFmtId="166" fontId="18" fillId="0" borderId="15" xfId="0" applyNumberFormat="1" applyFont="1" applyBorder="1" applyAlignment="1">
      <alignment horizontal="center" vertical="center" wrapText="1"/>
    </xf>
    <xf numFmtId="166" fontId="18" fillId="0" borderId="24" xfId="0" applyNumberFormat="1" applyFont="1" applyBorder="1" applyAlignment="1">
      <alignment horizontal="center" wrapText="1"/>
    </xf>
    <xf numFmtId="49" fontId="5" fillId="6" borderId="0" xfId="0" applyNumberFormat="1" applyFont="1" applyFill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166" fontId="18" fillId="6" borderId="15" xfId="0" applyNumberFormat="1" applyFont="1" applyFill="1" applyBorder="1" applyAlignment="1">
      <alignment horizontal="center" vertical="center"/>
    </xf>
    <xf numFmtId="166" fontId="18" fillId="6" borderId="17" xfId="0" applyNumberFormat="1" applyFont="1" applyFill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 wrapText="1"/>
    </xf>
    <xf numFmtId="3" fontId="18" fillId="0" borderId="17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6" xfId="0" applyFont="1" applyBorder="1"/>
    <xf numFmtId="0" fontId="18" fillId="0" borderId="1" xfId="0" applyFont="1" applyBorder="1" applyAlignment="1">
      <alignment horizontal="center" vertical="center"/>
    </xf>
    <xf numFmtId="0" fontId="20" fillId="0" borderId="5" xfId="0" applyFont="1" applyBorder="1"/>
    <xf numFmtId="0" fontId="18" fillId="6" borderId="1" xfId="0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0" fillId="0" borderId="3" xfId="0" applyFont="1" applyBorder="1"/>
    <xf numFmtId="0" fontId="20" fillId="0" borderId="4" xfId="0" applyFont="1" applyBorder="1"/>
    <xf numFmtId="0" fontId="18" fillId="6" borderId="1" xfId="0" applyFont="1" applyFill="1" applyBorder="1" applyAlignment="1">
      <alignment horizontal="left" wrapText="1"/>
    </xf>
    <xf numFmtId="0" fontId="20" fillId="0" borderId="6" xfId="0" applyFont="1" applyBorder="1" applyAlignment="1">
      <alignment horizontal="left"/>
    </xf>
    <xf numFmtId="0" fontId="18" fillId="6" borderId="1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/>
    </xf>
    <xf numFmtId="3" fontId="18" fillId="6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0" fillId="0" borderId="0" xfId="0"/>
    <xf numFmtId="0" fontId="18" fillId="8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166" fontId="20" fillId="0" borderId="5" xfId="0" applyNumberFormat="1" applyFont="1" applyBorder="1"/>
    <xf numFmtId="166" fontId="20" fillId="0" borderId="6" xfId="0" applyNumberFormat="1" applyFont="1" applyBorder="1"/>
    <xf numFmtId="166" fontId="18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166" fontId="20" fillId="0" borderId="5" xfId="0" applyNumberFormat="1" applyFont="1" applyBorder="1" applyAlignment="1">
      <alignment wrapText="1"/>
    </xf>
    <xf numFmtId="166" fontId="20" fillId="0" borderId="6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textRotation="90" wrapText="1"/>
    </xf>
    <xf numFmtId="0" fontId="18" fillId="4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0" fillId="0" borderId="13" xfId="0" applyFont="1" applyBorder="1"/>
    <xf numFmtId="0" fontId="23" fillId="5" borderId="2" xfId="0" applyFont="1" applyFill="1" applyBorder="1" applyAlignment="1">
      <alignment horizontal="left" vertical="center" wrapText="1"/>
    </xf>
    <xf numFmtId="3" fontId="18" fillId="6" borderId="1" xfId="0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left" vertical="center" wrapText="1"/>
    </xf>
    <xf numFmtId="3" fontId="18" fillId="6" borderId="1" xfId="0" applyNumberFormat="1" applyFont="1" applyFill="1" applyBorder="1" applyAlignment="1">
      <alignment horizontal="left" vertical="center" wrapText="1"/>
    </xf>
    <xf numFmtId="166" fontId="20" fillId="0" borderId="14" xfId="0" applyNumberFormat="1" applyFont="1" applyBorder="1"/>
    <xf numFmtId="0" fontId="20" fillId="0" borderId="14" xfId="0" applyFont="1" applyBorder="1"/>
    <xf numFmtId="166" fontId="20" fillId="0" borderId="13" xfId="0" applyNumberFormat="1" applyFont="1" applyBorder="1"/>
    <xf numFmtId="166" fontId="18" fillId="6" borderId="1" xfId="0" applyNumberFormat="1" applyFont="1" applyFill="1" applyBorder="1" applyAlignment="1">
      <alignment horizontal="center" vertical="center"/>
    </xf>
    <xf numFmtId="0" fontId="20" fillId="13" borderId="3" xfId="0" applyFont="1" applyFill="1" applyBorder="1"/>
    <xf numFmtId="0" fontId="20" fillId="13" borderId="4" xfId="0" applyFont="1" applyFill="1" applyBorder="1"/>
    <xf numFmtId="0" fontId="23" fillId="7" borderId="2" xfId="0" applyFont="1" applyFill="1" applyBorder="1" applyAlignment="1">
      <alignment horizontal="left"/>
    </xf>
    <xf numFmtId="4" fontId="18" fillId="6" borderId="1" xfId="0" applyNumberFormat="1" applyFont="1" applyFill="1" applyBorder="1" applyAlignment="1">
      <alignment horizontal="center" vertical="center" wrapText="1"/>
    </xf>
    <xf numFmtId="0" fontId="20" fillId="12" borderId="6" xfId="0" applyFont="1" applyFill="1" applyBorder="1"/>
    <xf numFmtId="0" fontId="20" fillId="12" borderId="5" xfId="0" applyFont="1" applyFill="1" applyBorder="1"/>
    <xf numFmtId="166" fontId="20" fillId="12" borderId="5" xfId="0" applyNumberFormat="1" applyFont="1" applyFill="1" applyBorder="1"/>
    <xf numFmtId="166" fontId="20" fillId="12" borderId="6" xfId="0" applyNumberFormat="1" applyFont="1" applyFill="1" applyBorder="1"/>
    <xf numFmtId="3" fontId="19" fillId="6" borderId="1" xfId="0" applyNumberFormat="1" applyFont="1" applyFill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left" vertical="center" wrapText="1"/>
    </xf>
    <xf numFmtId="3" fontId="19" fillId="0" borderId="5" xfId="0" applyNumberFormat="1" applyFont="1" applyBorder="1" applyAlignment="1">
      <alignment horizontal="left" vertical="center" wrapText="1"/>
    </xf>
    <xf numFmtId="0" fontId="24" fillId="2" borderId="8" xfId="0" applyFont="1" applyFill="1" applyBorder="1" applyAlignment="1">
      <alignment horizontal="center" vertical="center"/>
    </xf>
    <xf numFmtId="0" fontId="25" fillId="0" borderId="9" xfId="0" applyFont="1" applyBorder="1"/>
    <xf numFmtId="0" fontId="25" fillId="0" borderId="10" xfId="0" applyFont="1" applyBorder="1"/>
    <xf numFmtId="0" fontId="23" fillId="9" borderId="2" xfId="0" applyFont="1" applyFill="1" applyBorder="1" applyAlignment="1">
      <alignment horizontal="left" vertical="center" wrapText="1"/>
    </xf>
    <xf numFmtId="3" fontId="5" fillId="11" borderId="1" xfId="0" applyNumberFormat="1" applyFont="1" applyFill="1" applyBorder="1" applyAlignment="1">
      <alignment horizontal="center" vertical="center" wrapText="1"/>
    </xf>
    <xf numFmtId="0" fontId="6" fillId="12" borderId="5" xfId="0" applyFont="1" applyFill="1" applyBorder="1"/>
    <xf numFmtId="0" fontId="6" fillId="12" borderId="6" xfId="0" applyFont="1" applyFill="1" applyBorder="1"/>
    <xf numFmtId="3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3" fontId="5" fillId="0" borderId="5" xfId="0" applyNumberFormat="1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9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166" fontId="18" fillId="0" borderId="1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3" fontId="18" fillId="0" borderId="1" xfId="0" applyNumberFormat="1" applyFont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2" fontId="18" fillId="6" borderId="1" xfId="0" applyNumberFormat="1" applyFont="1" applyFill="1" applyBorder="1" applyAlignment="1">
      <alignment horizontal="center" vertical="center" wrapText="1"/>
    </xf>
    <xf numFmtId="166" fontId="18" fillId="0" borderId="16" xfId="0" applyNumberFormat="1" applyFont="1" applyBorder="1" applyAlignment="1">
      <alignment horizontal="center" vertical="center" wrapText="1"/>
    </xf>
    <xf numFmtId="166" fontId="18" fillId="6" borderId="16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20" fillId="0" borderId="6" xfId="0" applyNumberFormat="1" applyFont="1" applyBorder="1"/>
    <xf numFmtId="166" fontId="18" fillId="6" borderId="25" xfId="0" applyNumberFormat="1" applyFont="1" applyFill="1" applyBorder="1" applyAlignment="1">
      <alignment horizontal="center" vertical="center" wrapText="1"/>
    </xf>
    <xf numFmtId="166" fontId="20" fillId="0" borderId="26" xfId="0" applyNumberFormat="1" applyFont="1" applyBorder="1"/>
    <xf numFmtId="166" fontId="18" fillId="0" borderId="6" xfId="0" applyNumberFormat="1" applyFont="1" applyBorder="1"/>
    <xf numFmtId="0" fontId="18" fillId="0" borderId="6" xfId="0" applyFont="1" applyBorder="1"/>
    <xf numFmtId="0" fontId="20" fillId="14" borderId="6" xfId="0" applyFont="1" applyFill="1" applyBorder="1"/>
    <xf numFmtId="0" fontId="19" fillId="7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/>
    </xf>
    <xf numFmtId="166" fontId="18" fillId="0" borderId="18" xfId="0" applyNumberFormat="1" applyFont="1" applyBorder="1" applyAlignment="1">
      <alignment horizontal="center" vertical="center" wrapText="1"/>
    </xf>
    <xf numFmtId="166" fontId="20" fillId="0" borderId="30" xfId="0" applyNumberFormat="1" applyFont="1" applyBorder="1"/>
    <xf numFmtId="166" fontId="20" fillId="0" borderId="19" xfId="0" applyNumberFormat="1" applyFont="1" applyBorder="1"/>
    <xf numFmtId="166" fontId="18" fillId="6" borderId="24" xfId="0" applyNumberFormat="1" applyFont="1" applyFill="1" applyBorder="1" applyAlignment="1">
      <alignment horizontal="center" vertical="center" wrapText="1"/>
    </xf>
    <xf numFmtId="166" fontId="20" fillId="0" borderId="28" xfId="0" applyNumberFormat="1" applyFont="1" applyBorder="1"/>
    <xf numFmtId="166" fontId="20" fillId="0" borderId="24" xfId="0" applyNumberFormat="1" applyFont="1" applyBorder="1"/>
    <xf numFmtId="166" fontId="20" fillId="0" borderId="16" xfId="0" applyNumberFormat="1" applyFont="1" applyBorder="1"/>
    <xf numFmtId="166" fontId="18" fillId="10" borderId="28" xfId="0" applyNumberFormat="1" applyFont="1" applyFill="1" applyBorder="1" applyAlignment="1">
      <alignment horizontal="center" vertical="center" wrapText="1"/>
    </xf>
    <xf numFmtId="166" fontId="18" fillId="10" borderId="29" xfId="0" applyNumberFormat="1" applyFont="1" applyFill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/>
    <xf numFmtId="166" fontId="18" fillId="0" borderId="24" xfId="0" applyNumberFormat="1" applyFont="1" applyBorder="1" applyAlignment="1">
      <alignment horizontal="center" vertical="center" wrapText="1"/>
    </xf>
    <xf numFmtId="3" fontId="19" fillId="10" borderId="15" xfId="0" applyNumberFormat="1" applyFont="1" applyFill="1" applyBorder="1" applyAlignment="1">
      <alignment horizontal="center" vertical="center"/>
    </xf>
    <xf numFmtId="3" fontId="19" fillId="10" borderId="17" xfId="0" applyNumberFormat="1" applyFont="1" applyFill="1" applyBorder="1" applyAlignment="1">
      <alignment horizontal="center" vertical="center"/>
    </xf>
    <xf numFmtId="166" fontId="19" fillId="10" borderId="25" xfId="0" applyNumberFormat="1" applyFont="1" applyFill="1" applyBorder="1" applyAlignment="1">
      <alignment horizontal="center" vertical="center" wrapText="1"/>
    </xf>
    <xf numFmtId="166" fontId="19" fillId="10" borderId="26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166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20" xfId="0" applyFont="1" applyBorder="1"/>
    <xf numFmtId="165" fontId="18" fillId="0" borderId="1" xfId="0" applyNumberFormat="1" applyFont="1" applyBorder="1" applyAlignment="1">
      <alignment horizontal="center" vertical="center" wrapText="1"/>
    </xf>
    <xf numFmtId="49" fontId="18" fillId="12" borderId="1" xfId="0" applyNumberFormat="1" applyFont="1" applyFill="1" applyBorder="1" applyAlignment="1">
      <alignment horizontal="center" vertical="center" wrapText="1"/>
    </xf>
    <xf numFmtId="49" fontId="20" fillId="12" borderId="5" xfId="0" applyNumberFormat="1" applyFont="1" applyFill="1" applyBorder="1" applyAlignment="1">
      <alignment horizontal="center"/>
    </xf>
    <xf numFmtId="49" fontId="20" fillId="12" borderId="6" xfId="0" applyNumberFormat="1" applyFont="1" applyFill="1" applyBorder="1" applyAlignment="1">
      <alignment horizontal="center"/>
    </xf>
    <xf numFmtId="0" fontId="12" fillId="0" borderId="0" xfId="0" applyFont="1"/>
    <xf numFmtId="49" fontId="20" fillId="12" borderId="5" xfId="0" applyNumberFormat="1" applyFont="1" applyFill="1" applyBorder="1"/>
    <xf numFmtId="49" fontId="20" fillId="12" borderId="6" xfId="0" applyNumberFormat="1" applyFont="1" applyFill="1" applyBorder="1"/>
    <xf numFmtId="165" fontId="18" fillId="0" borderId="15" xfId="0" applyNumberFormat="1" applyFont="1" applyBorder="1" applyAlignment="1">
      <alignment horizontal="left" vertical="center" wrapText="1"/>
    </xf>
    <xf numFmtId="165" fontId="18" fillId="0" borderId="16" xfId="0" applyNumberFormat="1" applyFont="1" applyBorder="1" applyAlignment="1">
      <alignment horizontal="left" vertical="center" wrapText="1"/>
    </xf>
    <xf numFmtId="165" fontId="18" fillId="0" borderId="17" xfId="0" applyNumberFormat="1" applyFont="1" applyBorder="1" applyAlignment="1">
      <alignment horizontal="left" vertical="center" wrapText="1"/>
    </xf>
    <xf numFmtId="3" fontId="18" fillId="6" borderId="1" xfId="0" applyNumberFormat="1" applyFont="1" applyFill="1" applyBorder="1" applyAlignment="1">
      <alignment horizontal="left" vertical="center" wrapText="1" shrinkToFit="1"/>
    </xf>
    <xf numFmtId="0" fontId="20" fillId="0" borderId="5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8" fillId="6" borderId="17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 applyAlignment="1">
      <alignment vertical="center" wrapText="1"/>
    </xf>
    <xf numFmtId="0" fontId="20" fillId="0" borderId="35" xfId="0" applyFont="1" applyBorder="1"/>
    <xf numFmtId="0" fontId="20" fillId="0" borderId="11" xfId="0" applyFont="1" applyBorder="1"/>
    <xf numFmtId="0" fontId="13" fillId="0" borderId="22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6" fontId="13" fillId="0" borderId="22" xfId="0" applyNumberFormat="1" applyFont="1" applyBorder="1" applyAlignment="1">
      <alignment horizontal="center"/>
    </xf>
    <xf numFmtId="166" fontId="13" fillId="0" borderId="40" xfId="0" applyNumberFormat="1" applyFont="1" applyBorder="1" applyAlignment="1">
      <alignment horizontal="center"/>
    </xf>
    <xf numFmtId="166" fontId="13" fillId="0" borderId="31" xfId="0" applyNumberFormat="1" applyFont="1" applyBorder="1" applyAlignment="1">
      <alignment horizontal="center"/>
    </xf>
    <xf numFmtId="166" fontId="13" fillId="0" borderId="32" xfId="0" applyNumberFormat="1" applyFont="1" applyBorder="1" applyAlignment="1">
      <alignment horizontal="center"/>
    </xf>
    <xf numFmtId="166" fontId="13" fillId="0" borderId="33" xfId="0" applyNumberFormat="1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16" fillId="7" borderId="21" xfId="0" applyFont="1" applyFill="1" applyBorder="1" applyAlignment="1">
      <alignment horizontal="center" vertical="center"/>
    </xf>
    <xf numFmtId="0" fontId="6" fillId="0" borderId="20" xfId="0" applyFont="1" applyBorder="1"/>
    <xf numFmtId="0" fontId="27" fillId="7" borderId="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wrapText="1"/>
    </xf>
    <xf numFmtId="0" fontId="16" fillId="7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wrapText="1"/>
    </xf>
    <xf numFmtId="0" fontId="13" fillId="0" borderId="2" xfId="0" applyFont="1" applyBorder="1" applyAlignment="1">
      <alignment horizontal="left"/>
    </xf>
    <xf numFmtId="166" fontId="13" fillId="0" borderId="2" xfId="0" applyNumberFormat="1" applyFont="1" applyBorder="1" applyAlignment="1">
      <alignment horizontal="center"/>
    </xf>
    <xf numFmtId="166" fontId="6" fillId="0" borderId="23" xfId="0" applyNumberFormat="1" applyFont="1" applyBorder="1"/>
    <xf numFmtId="166" fontId="13" fillId="0" borderId="24" xfId="0" applyNumberFormat="1" applyFont="1" applyBorder="1" applyAlignment="1">
      <alignment horizontal="center"/>
    </xf>
    <xf numFmtId="166" fontId="6" fillId="0" borderId="24" xfId="0" applyNumberFormat="1" applyFont="1" applyBorder="1"/>
    <xf numFmtId="0" fontId="27" fillId="15" borderId="12" xfId="0" applyFont="1" applyFill="1" applyBorder="1" applyAlignment="1">
      <alignment horizontal="center" vertical="center"/>
    </xf>
    <xf numFmtId="0" fontId="16" fillId="15" borderId="12" xfId="0" applyFont="1" applyFill="1" applyBorder="1" applyAlignment="1">
      <alignment horizontal="center" vertical="center"/>
    </xf>
    <xf numFmtId="0" fontId="16" fillId="15" borderId="38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left"/>
    </xf>
    <xf numFmtId="0" fontId="13" fillId="6" borderId="24" xfId="0" applyFont="1" applyFill="1" applyBorder="1" applyAlignment="1">
      <alignment horizontal="left"/>
    </xf>
    <xf numFmtId="166" fontId="13" fillId="6" borderId="24" xfId="0" applyNumberFormat="1" applyFont="1" applyFill="1" applyBorder="1" applyAlignment="1">
      <alignment horizontal="center"/>
    </xf>
    <xf numFmtId="0" fontId="13" fillId="0" borderId="18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166" fontId="13" fillId="0" borderId="18" xfId="0" applyNumberFormat="1" applyFont="1" applyBorder="1" applyAlignment="1">
      <alignment horizontal="center"/>
    </xf>
    <xf numFmtId="166" fontId="13" fillId="0" borderId="42" xfId="0" applyNumberFormat="1" applyFont="1" applyBorder="1" applyAlignment="1">
      <alignment horizontal="center"/>
    </xf>
    <xf numFmtId="166" fontId="13" fillId="0" borderId="43" xfId="0" applyNumberFormat="1" applyFont="1" applyBorder="1" applyAlignment="1">
      <alignment horizontal="center"/>
    </xf>
    <xf numFmtId="166" fontId="13" fillId="0" borderId="44" xfId="0" applyNumberFormat="1" applyFont="1" applyBorder="1" applyAlignment="1">
      <alignment horizontal="center"/>
    </xf>
    <xf numFmtId="166" fontId="13" fillId="0" borderId="45" xfId="0" applyNumberFormat="1" applyFont="1" applyBorder="1" applyAlignment="1">
      <alignment horizontal="center"/>
    </xf>
    <xf numFmtId="0" fontId="27" fillId="15" borderId="24" xfId="0" applyFont="1" applyFill="1" applyBorder="1" applyAlignment="1">
      <alignment horizontal="center" vertical="center"/>
    </xf>
    <xf numFmtId="0" fontId="16" fillId="15" borderId="24" xfId="0" applyFont="1" applyFill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166" fontId="15" fillId="7" borderId="24" xfId="0" applyNumberFormat="1" applyFont="1" applyFill="1" applyBorder="1" applyAlignment="1">
      <alignment horizontal="center"/>
    </xf>
    <xf numFmtId="166" fontId="28" fillId="7" borderId="24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6" fillId="7" borderId="39" xfId="0" applyFont="1" applyFill="1" applyBorder="1" applyAlignment="1">
      <alignment horizontal="center" vertical="center"/>
    </xf>
    <xf numFmtId="0" fontId="6" fillId="0" borderId="34" xfId="0" applyFont="1" applyBorder="1"/>
    <xf numFmtId="0" fontId="27" fillId="7" borderId="18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wrapText="1"/>
    </xf>
    <xf numFmtId="0" fontId="16" fillId="7" borderId="28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wrapText="1"/>
    </xf>
    <xf numFmtId="0" fontId="6" fillId="0" borderId="24" xfId="0" applyFont="1" applyBorder="1"/>
    <xf numFmtId="166" fontId="13" fillId="0" borderId="28" xfId="0" applyNumberFormat="1" applyFont="1" applyBorder="1" applyAlignment="1">
      <alignment horizontal="center"/>
    </xf>
    <xf numFmtId="166" fontId="6" fillId="0" borderId="28" xfId="0" applyNumberFormat="1" applyFont="1" applyBorder="1"/>
    <xf numFmtId="166" fontId="6" fillId="0" borderId="34" xfId="0" applyNumberFormat="1" applyFont="1" applyBorder="1"/>
    <xf numFmtId="0" fontId="6" fillId="13" borderId="24" xfId="0" applyFont="1" applyFill="1" applyBorder="1"/>
    <xf numFmtId="166" fontId="6" fillId="13" borderId="24" xfId="0" applyNumberFormat="1" applyFont="1" applyFill="1" applyBorder="1"/>
    <xf numFmtId="0" fontId="16" fillId="7" borderId="2" xfId="0" applyFont="1" applyFill="1" applyBorder="1" applyAlignment="1">
      <alignment horizontal="center" vertical="center"/>
    </xf>
    <xf numFmtId="0" fontId="6" fillId="13" borderId="3" xfId="0" applyFont="1" applyFill="1" applyBorder="1"/>
    <xf numFmtId="0" fontId="6" fillId="13" borderId="20" xfId="0" applyFont="1" applyFill="1" applyBorder="1"/>
    <xf numFmtId="166" fontId="15" fillId="7" borderId="2" xfId="0" applyNumberFormat="1" applyFont="1" applyFill="1" applyBorder="1" applyAlignment="1">
      <alignment horizontal="center"/>
    </xf>
    <xf numFmtId="166" fontId="6" fillId="13" borderId="23" xfId="0" applyNumberFormat="1" applyFont="1" applyFill="1" applyBorder="1"/>
    <xf numFmtId="166" fontId="15" fillId="7" borderId="36" xfId="0" applyNumberFormat="1" applyFont="1" applyFill="1" applyBorder="1" applyAlignment="1">
      <alignment horizontal="center"/>
    </xf>
    <xf numFmtId="166" fontId="15" fillId="7" borderId="37" xfId="0" applyNumberFormat="1" applyFont="1" applyFill="1" applyBorder="1" applyAlignment="1">
      <alignment horizontal="center"/>
    </xf>
    <xf numFmtId="0" fontId="13" fillId="6" borderId="2" xfId="0" applyFont="1" applyFill="1" applyBorder="1" applyAlignment="1">
      <alignment horizontal="left"/>
    </xf>
    <xf numFmtId="166" fontId="13" fillId="6" borderId="19" xfId="0" applyNumberFormat="1" applyFont="1" applyFill="1" applyBorder="1" applyAlignment="1">
      <alignment horizontal="center"/>
    </xf>
    <xf numFmtId="166" fontId="6" fillId="0" borderId="35" xfId="0" applyNumberFormat="1" applyFont="1" applyBorder="1"/>
    <xf numFmtId="166" fontId="13" fillId="6" borderId="29" xfId="0" applyNumberFormat="1" applyFont="1" applyFill="1" applyBorder="1" applyAlignment="1">
      <alignment horizontal="center"/>
    </xf>
    <xf numFmtId="166" fontId="6" fillId="0" borderId="29" xfId="0" applyNumberFormat="1" applyFont="1" applyBorder="1"/>
    <xf numFmtId="0" fontId="27" fillId="7" borderId="24" xfId="0" applyFont="1" applyFill="1" applyBorder="1" applyAlignment="1">
      <alignment horizontal="center" vertical="center" wrapText="1"/>
    </xf>
    <xf numFmtId="0" fontId="16" fillId="15" borderId="30" xfId="0" applyFont="1" applyFill="1" applyBorder="1" applyAlignment="1">
      <alignment horizontal="center" vertical="center"/>
    </xf>
    <xf numFmtId="166" fontId="15" fillId="7" borderId="31" xfId="0" applyNumberFormat="1" applyFont="1" applyFill="1" applyBorder="1" applyAlignment="1">
      <alignment horizontal="center"/>
    </xf>
    <xf numFmtId="166" fontId="15" fillId="7" borderId="32" xfId="0" applyNumberFormat="1" applyFont="1" applyFill="1" applyBorder="1" applyAlignment="1">
      <alignment horizontal="center"/>
    </xf>
    <xf numFmtId="166" fontId="15" fillId="7" borderId="33" xfId="0" applyNumberFormat="1" applyFont="1" applyFill="1" applyBorder="1" applyAlignment="1">
      <alignment horizontal="center"/>
    </xf>
    <xf numFmtId="2" fontId="15" fillId="7" borderId="2" xfId="0" applyNumberFormat="1" applyFont="1" applyFill="1" applyBorder="1" applyAlignment="1">
      <alignment horizontal="center"/>
    </xf>
    <xf numFmtId="2" fontId="6" fillId="0" borderId="23" xfId="0" applyNumberFormat="1" applyFont="1" applyBorder="1"/>
    <xf numFmtId="2" fontId="15" fillId="7" borderId="24" xfId="0" applyNumberFormat="1" applyFont="1" applyFill="1" applyBorder="1" applyAlignment="1">
      <alignment horizontal="center"/>
    </xf>
    <xf numFmtId="166" fontId="13" fillId="6" borderId="2" xfId="0" applyNumberFormat="1" applyFont="1" applyFill="1" applyBorder="1" applyAlignment="1">
      <alignment horizontal="center"/>
    </xf>
    <xf numFmtId="166" fontId="22" fillId="0" borderId="24" xfId="0" applyNumberFormat="1" applyFont="1" applyBorder="1" applyAlignment="1">
      <alignment horizontal="center"/>
    </xf>
    <xf numFmtId="0" fontId="27" fillId="15" borderId="30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85"/>
  <sheetViews>
    <sheetView tabSelected="1" zoomScale="115" zoomScaleNormal="115" workbookViewId="0">
      <selection activeCell="K1" sqref="K1:M1"/>
    </sheetView>
  </sheetViews>
  <sheetFormatPr defaultColWidth="14.42578125" defaultRowHeight="15" customHeight="1" x14ac:dyDescent="0.25"/>
  <cols>
    <col min="1" max="1" width="4.140625" customWidth="1"/>
    <col min="2" max="3" width="4.5703125" customWidth="1"/>
    <col min="4" max="4" width="23.140625" customWidth="1"/>
    <col min="5" max="5" width="4.140625" customWidth="1"/>
    <col min="6" max="6" width="23.140625" customWidth="1"/>
    <col min="7" max="7" width="19.7109375" customWidth="1"/>
    <col min="8" max="8" width="21.140625" customWidth="1"/>
    <col min="9" max="9" width="8.42578125" customWidth="1"/>
    <col min="10" max="10" width="10" customWidth="1"/>
    <col min="11" max="11" width="8.7109375" customWidth="1"/>
    <col min="12" max="12" width="12.28515625" customWidth="1"/>
    <col min="13" max="13" width="10.5703125" customWidth="1"/>
    <col min="14" max="14" width="60.5703125" customWidth="1"/>
    <col min="15" max="15" width="13.85546875" customWidth="1"/>
    <col min="16" max="33" width="8.7109375" customWidth="1"/>
  </cols>
  <sheetData>
    <row r="1" spans="1:15" ht="73.5" customHeight="1" x14ac:dyDescent="0.25">
      <c r="K1" s="142" t="s">
        <v>949</v>
      </c>
      <c r="L1" s="142"/>
      <c r="M1" s="142"/>
    </row>
    <row r="3" spans="1:15" ht="21.75" customHeight="1" x14ac:dyDescent="0.25">
      <c r="D3" s="157" t="s">
        <v>0</v>
      </c>
      <c r="E3" s="158"/>
      <c r="F3" s="158"/>
      <c r="G3" s="158"/>
      <c r="H3" s="158"/>
      <c r="I3" s="158"/>
      <c r="J3" s="158"/>
      <c r="K3" s="158"/>
      <c r="L3" s="158"/>
      <c r="M3" s="158"/>
    </row>
    <row r="4" spans="1:15" ht="21" customHeight="1" x14ac:dyDescent="0.3"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28.5" customHeight="1" x14ac:dyDescent="0.25">
      <c r="A5" s="170" t="s">
        <v>1</v>
      </c>
      <c r="B5" s="170" t="s">
        <v>2</v>
      </c>
      <c r="C5" s="170" t="s">
        <v>3</v>
      </c>
      <c r="D5" s="171" t="s">
        <v>4</v>
      </c>
      <c r="E5" s="172" t="s">
        <v>5</v>
      </c>
      <c r="F5" s="165" t="s">
        <v>6</v>
      </c>
      <c r="G5" s="165" t="s">
        <v>7</v>
      </c>
      <c r="H5" s="203" t="s">
        <v>8</v>
      </c>
      <c r="I5" s="204"/>
      <c r="J5" s="205"/>
      <c r="K5" s="172" t="s">
        <v>9</v>
      </c>
      <c r="L5" s="165" t="s">
        <v>10</v>
      </c>
      <c r="M5" s="200" t="s">
        <v>11</v>
      </c>
      <c r="N5" s="63" t="s">
        <v>933</v>
      </c>
    </row>
    <row r="6" spans="1:15" ht="28.5" customHeight="1" x14ac:dyDescent="0.25">
      <c r="A6" s="166"/>
      <c r="B6" s="166"/>
      <c r="C6" s="166"/>
      <c r="D6" s="166"/>
      <c r="E6" s="166"/>
      <c r="F6" s="166"/>
      <c r="G6" s="166"/>
      <c r="H6" s="206" t="s">
        <v>12</v>
      </c>
      <c r="I6" s="2" t="s">
        <v>13</v>
      </c>
      <c r="J6" s="19" t="s">
        <v>14</v>
      </c>
      <c r="K6" s="166"/>
      <c r="L6" s="166"/>
      <c r="M6" s="201"/>
    </row>
    <row r="7" spans="1:15" ht="28.5" customHeight="1" x14ac:dyDescent="0.25">
      <c r="A7" s="166"/>
      <c r="B7" s="166"/>
      <c r="C7" s="166"/>
      <c r="D7" s="166"/>
      <c r="E7" s="166"/>
      <c r="F7" s="166"/>
      <c r="G7" s="166"/>
      <c r="H7" s="166"/>
      <c r="I7" s="165" t="s">
        <v>15</v>
      </c>
      <c r="J7" s="200" t="s">
        <v>16</v>
      </c>
      <c r="K7" s="166"/>
      <c r="L7" s="166"/>
      <c r="M7" s="201"/>
    </row>
    <row r="8" spans="1:15" ht="28.5" customHeight="1" x14ac:dyDescent="0.25">
      <c r="A8" s="167"/>
      <c r="B8" s="167"/>
      <c r="C8" s="167"/>
      <c r="D8" s="167"/>
      <c r="E8" s="167"/>
      <c r="F8" s="167"/>
      <c r="G8" s="167"/>
      <c r="H8" s="167"/>
      <c r="I8" s="167"/>
      <c r="J8" s="202"/>
      <c r="K8" s="167"/>
      <c r="L8" s="167"/>
      <c r="M8" s="202"/>
    </row>
    <row r="9" spans="1:15" ht="18.75" customHeight="1" x14ac:dyDescent="0.25">
      <c r="A9" s="3">
        <v>1</v>
      </c>
      <c r="B9" s="3">
        <v>2</v>
      </c>
      <c r="C9" s="3">
        <v>3</v>
      </c>
      <c r="D9" s="3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20">
        <v>10</v>
      </c>
      <c r="K9" s="4">
        <v>11</v>
      </c>
      <c r="L9" s="4">
        <v>12</v>
      </c>
      <c r="M9" s="20">
        <v>13</v>
      </c>
      <c r="N9" s="5"/>
    </row>
    <row r="10" spans="1:15" ht="0.75" customHeight="1" x14ac:dyDescent="0.25">
      <c r="A10" s="20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</row>
    <row r="11" spans="1:15" ht="19.5" customHeight="1" x14ac:dyDescent="0.25">
      <c r="A11" s="209" t="s">
        <v>17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1"/>
    </row>
    <row r="12" spans="1:15" ht="16.5" customHeight="1" x14ac:dyDescent="0.25">
      <c r="A12" s="212" t="s">
        <v>18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5"/>
    </row>
    <row r="13" spans="1:15" ht="18" customHeight="1" x14ac:dyDescent="0.25">
      <c r="A13" s="6">
        <v>1</v>
      </c>
      <c r="B13" s="213" t="s">
        <v>19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5"/>
    </row>
    <row r="14" spans="1:15" ht="19.5" customHeight="1" x14ac:dyDescent="0.25">
      <c r="A14" s="6">
        <v>1</v>
      </c>
      <c r="B14" s="7">
        <v>1</v>
      </c>
      <c r="C14" s="207" t="s">
        <v>20</v>
      </c>
      <c r="D14" s="204"/>
      <c r="E14" s="204"/>
      <c r="F14" s="204"/>
      <c r="G14" s="204"/>
      <c r="H14" s="204"/>
      <c r="I14" s="204"/>
      <c r="J14" s="204"/>
      <c r="K14" s="204"/>
      <c r="L14" s="204"/>
      <c r="M14" s="205"/>
      <c r="O14" s="8"/>
    </row>
    <row r="15" spans="1:15" ht="22.5" x14ac:dyDescent="0.25">
      <c r="A15" s="173">
        <v>1</v>
      </c>
      <c r="B15" s="160">
        <v>1</v>
      </c>
      <c r="C15" s="143">
        <v>1</v>
      </c>
      <c r="D15" s="143" t="s">
        <v>21</v>
      </c>
      <c r="E15" s="24">
        <v>1</v>
      </c>
      <c r="F15" s="25" t="s">
        <v>22</v>
      </c>
      <c r="G15" s="25" t="s">
        <v>23</v>
      </c>
      <c r="H15" s="24" t="s">
        <v>24</v>
      </c>
      <c r="I15" s="24">
        <v>1</v>
      </c>
      <c r="J15" s="24">
        <v>1</v>
      </c>
      <c r="K15" s="161" t="s">
        <v>25</v>
      </c>
      <c r="L15" s="161" t="s">
        <v>26</v>
      </c>
      <c r="M15" s="164" t="s">
        <v>906</v>
      </c>
      <c r="O15" s="9"/>
    </row>
    <row r="16" spans="1:15" ht="22.5" x14ac:dyDescent="0.25">
      <c r="A16" s="146"/>
      <c r="B16" s="146"/>
      <c r="C16" s="146"/>
      <c r="D16" s="146"/>
      <c r="E16" s="24">
        <v>2</v>
      </c>
      <c r="F16" s="25" t="s">
        <v>27</v>
      </c>
      <c r="G16" s="25" t="s">
        <v>23</v>
      </c>
      <c r="H16" s="24" t="s">
        <v>28</v>
      </c>
      <c r="I16" s="24">
        <v>12</v>
      </c>
      <c r="J16" s="24">
        <v>12</v>
      </c>
      <c r="K16" s="162"/>
      <c r="L16" s="162"/>
      <c r="M16" s="168"/>
    </row>
    <row r="17" spans="1:15" ht="22.5" x14ac:dyDescent="0.25">
      <c r="A17" s="146"/>
      <c r="B17" s="146"/>
      <c r="C17" s="146"/>
      <c r="D17" s="146"/>
      <c r="E17" s="24">
        <v>3</v>
      </c>
      <c r="F17" s="25" t="s">
        <v>29</v>
      </c>
      <c r="G17" s="25" t="s">
        <v>30</v>
      </c>
      <c r="H17" s="24" t="s">
        <v>31</v>
      </c>
      <c r="I17" s="24">
        <v>1520</v>
      </c>
      <c r="J17" s="24">
        <v>1548</v>
      </c>
      <c r="K17" s="162"/>
      <c r="L17" s="162"/>
      <c r="M17" s="168"/>
      <c r="O17" s="10"/>
    </row>
    <row r="18" spans="1:15" ht="21" customHeight="1" x14ac:dyDescent="0.25">
      <c r="A18" s="146"/>
      <c r="B18" s="146"/>
      <c r="C18" s="146"/>
      <c r="D18" s="146"/>
      <c r="E18" s="24">
        <v>4</v>
      </c>
      <c r="F18" s="25" t="s">
        <v>32</v>
      </c>
      <c r="G18" s="25" t="s">
        <v>33</v>
      </c>
      <c r="H18" s="24" t="s">
        <v>34</v>
      </c>
      <c r="I18" s="35">
        <v>96.72</v>
      </c>
      <c r="J18" s="129">
        <v>142.19999999999999</v>
      </c>
      <c r="K18" s="163"/>
      <c r="L18" s="163"/>
      <c r="M18" s="169"/>
    </row>
    <row r="19" spans="1:15" ht="22.5" x14ac:dyDescent="0.25">
      <c r="A19" s="146"/>
      <c r="B19" s="146"/>
      <c r="C19" s="146"/>
      <c r="D19" s="146"/>
      <c r="E19" s="24">
        <v>5</v>
      </c>
      <c r="F19" s="25" t="s">
        <v>35</v>
      </c>
      <c r="G19" s="25" t="s">
        <v>36</v>
      </c>
      <c r="H19" s="24" t="s">
        <v>37</v>
      </c>
      <c r="I19" s="24">
        <v>25</v>
      </c>
      <c r="J19" s="24">
        <v>25</v>
      </c>
      <c r="K19" s="161" t="s">
        <v>38</v>
      </c>
      <c r="L19" s="214">
        <v>228.9</v>
      </c>
      <c r="M19" s="183">
        <v>228.9</v>
      </c>
    </row>
    <row r="20" spans="1:15" ht="22.5" x14ac:dyDescent="0.25">
      <c r="A20" s="146"/>
      <c r="B20" s="146"/>
      <c r="C20" s="144"/>
      <c r="D20" s="144"/>
      <c r="E20" s="24">
        <v>6</v>
      </c>
      <c r="F20" s="25" t="s">
        <v>39</v>
      </c>
      <c r="G20" s="25" t="s">
        <v>40</v>
      </c>
      <c r="H20" s="24" t="s">
        <v>34</v>
      </c>
      <c r="I20" s="35">
        <v>125.95699999999999</v>
      </c>
      <c r="J20" s="129">
        <v>228.95</v>
      </c>
      <c r="K20" s="163"/>
      <c r="L20" s="163"/>
      <c r="M20" s="163"/>
    </row>
    <row r="21" spans="1:15" ht="58.5" customHeight="1" x14ac:dyDescent="0.25">
      <c r="A21" s="146"/>
      <c r="B21" s="146"/>
      <c r="C21" s="145">
        <v>2</v>
      </c>
      <c r="D21" s="143" t="s">
        <v>41</v>
      </c>
      <c r="E21" s="24">
        <v>1</v>
      </c>
      <c r="F21" s="44" t="s">
        <v>42</v>
      </c>
      <c r="G21" s="44" t="s">
        <v>30</v>
      </c>
      <c r="H21" s="36" t="s">
        <v>43</v>
      </c>
      <c r="I21" s="36">
        <v>1880</v>
      </c>
      <c r="J21" s="36">
        <v>3012</v>
      </c>
      <c r="K21" s="164" t="s">
        <v>44</v>
      </c>
      <c r="L21" s="161" t="s">
        <v>907</v>
      </c>
      <c r="M21" s="164" t="s">
        <v>45</v>
      </c>
    </row>
    <row r="22" spans="1:15" ht="68.25" customHeight="1" x14ac:dyDescent="0.25">
      <c r="A22" s="146"/>
      <c r="B22" s="146"/>
      <c r="C22" s="146"/>
      <c r="D22" s="146"/>
      <c r="E22" s="24">
        <v>2</v>
      </c>
      <c r="F22" s="44" t="s">
        <v>46</v>
      </c>
      <c r="G22" s="44" t="s">
        <v>30</v>
      </c>
      <c r="H22" s="36" t="s">
        <v>47</v>
      </c>
      <c r="I22" s="36">
        <v>1800</v>
      </c>
      <c r="J22" s="36">
        <v>2112</v>
      </c>
      <c r="K22" s="162"/>
      <c r="L22" s="162"/>
      <c r="M22" s="162"/>
    </row>
    <row r="23" spans="1:15" ht="37.5" customHeight="1" x14ac:dyDescent="0.25">
      <c r="A23" s="146"/>
      <c r="B23" s="146"/>
      <c r="C23" s="146"/>
      <c r="D23" s="146"/>
      <c r="E23" s="24">
        <v>3</v>
      </c>
      <c r="F23" s="44" t="s">
        <v>48</v>
      </c>
      <c r="G23" s="44" t="s">
        <v>30</v>
      </c>
      <c r="H23" s="36" t="s">
        <v>24</v>
      </c>
      <c r="I23" s="36">
        <v>1</v>
      </c>
      <c r="J23" s="36">
        <v>1</v>
      </c>
      <c r="K23" s="162"/>
      <c r="L23" s="162"/>
      <c r="M23" s="162"/>
    </row>
    <row r="24" spans="1:15" ht="48" customHeight="1" x14ac:dyDescent="0.25">
      <c r="A24" s="146"/>
      <c r="B24" s="146"/>
      <c r="C24" s="146"/>
      <c r="D24" s="146"/>
      <c r="E24" s="24">
        <v>4</v>
      </c>
      <c r="F24" s="44" t="s">
        <v>49</v>
      </c>
      <c r="G24" s="44" t="s">
        <v>50</v>
      </c>
      <c r="H24" s="36" t="s">
        <v>51</v>
      </c>
      <c r="I24" s="36">
        <v>45</v>
      </c>
      <c r="J24" s="36">
        <v>44</v>
      </c>
      <c r="K24" s="162"/>
      <c r="L24" s="162"/>
      <c r="M24" s="162"/>
    </row>
    <row r="25" spans="1:15" ht="58.5" customHeight="1" x14ac:dyDescent="0.25">
      <c r="A25" s="146"/>
      <c r="B25" s="146"/>
      <c r="C25" s="146"/>
      <c r="D25" s="146"/>
      <c r="E25" s="24">
        <v>5</v>
      </c>
      <c r="F25" s="44" t="s">
        <v>52</v>
      </c>
      <c r="G25" s="44" t="s">
        <v>53</v>
      </c>
      <c r="H25" s="36" t="s">
        <v>54</v>
      </c>
      <c r="I25" s="36">
        <v>95</v>
      </c>
      <c r="J25" s="36">
        <v>100</v>
      </c>
      <c r="K25" s="162"/>
      <c r="L25" s="162"/>
      <c r="M25" s="162"/>
    </row>
    <row r="26" spans="1:15" ht="76.5" customHeight="1" x14ac:dyDescent="0.25">
      <c r="A26" s="146"/>
      <c r="B26" s="146"/>
      <c r="C26" s="146"/>
      <c r="D26" s="146"/>
      <c r="E26" s="24">
        <v>6</v>
      </c>
      <c r="F26" s="44" t="s">
        <v>55</v>
      </c>
      <c r="G26" s="44" t="s">
        <v>916</v>
      </c>
      <c r="H26" s="36" t="s">
        <v>56</v>
      </c>
      <c r="I26" s="36">
        <v>5</v>
      </c>
      <c r="J26" s="36">
        <v>8</v>
      </c>
      <c r="K26" s="162"/>
      <c r="L26" s="162"/>
      <c r="M26" s="162"/>
    </row>
    <row r="27" spans="1:15" ht="47.25" customHeight="1" x14ac:dyDescent="0.25">
      <c r="A27" s="146"/>
      <c r="B27" s="146"/>
      <c r="C27" s="146"/>
      <c r="D27" s="146"/>
      <c r="E27" s="24">
        <v>7</v>
      </c>
      <c r="F27" s="52" t="s">
        <v>57</v>
      </c>
      <c r="G27" s="52" t="s">
        <v>58</v>
      </c>
      <c r="H27" s="37" t="s">
        <v>59</v>
      </c>
      <c r="I27" s="37">
        <v>1500</v>
      </c>
      <c r="J27" s="37">
        <v>2559</v>
      </c>
      <c r="K27" s="162"/>
      <c r="L27" s="162"/>
      <c r="M27" s="162"/>
    </row>
    <row r="28" spans="1:15" ht="22.5" customHeight="1" x14ac:dyDescent="0.25">
      <c r="A28" s="146"/>
      <c r="B28" s="146"/>
      <c r="C28" s="146"/>
      <c r="D28" s="146"/>
      <c r="E28" s="148">
        <v>8</v>
      </c>
      <c r="F28" s="156" t="s">
        <v>60</v>
      </c>
      <c r="G28" s="156" t="s">
        <v>61</v>
      </c>
      <c r="H28" s="37" t="s">
        <v>62</v>
      </c>
      <c r="I28" s="37">
        <v>163</v>
      </c>
      <c r="J28" s="37">
        <v>180</v>
      </c>
      <c r="K28" s="162"/>
      <c r="L28" s="162"/>
      <c r="M28" s="162"/>
    </row>
    <row r="29" spans="1:15" ht="25.5" customHeight="1" x14ac:dyDescent="0.25">
      <c r="A29" s="146"/>
      <c r="B29" s="146"/>
      <c r="C29" s="146"/>
      <c r="D29" s="146"/>
      <c r="E29" s="146"/>
      <c r="F29" s="155"/>
      <c r="G29" s="146"/>
      <c r="H29" s="37" t="s">
        <v>63</v>
      </c>
      <c r="I29" s="37">
        <v>3</v>
      </c>
      <c r="J29" s="37">
        <v>1</v>
      </c>
      <c r="K29" s="162"/>
      <c r="L29" s="162"/>
      <c r="M29" s="162"/>
    </row>
    <row r="30" spans="1:15" ht="27" customHeight="1" x14ac:dyDescent="0.25">
      <c r="A30" s="146"/>
      <c r="B30" s="146"/>
      <c r="C30" s="146"/>
      <c r="D30" s="146"/>
      <c r="E30" s="146"/>
      <c r="F30" s="155"/>
      <c r="G30" s="146"/>
      <c r="H30" s="37" t="s">
        <v>64</v>
      </c>
      <c r="I30" s="37">
        <v>22</v>
      </c>
      <c r="J30" s="37">
        <v>21</v>
      </c>
      <c r="K30" s="162"/>
      <c r="L30" s="162"/>
      <c r="M30" s="162"/>
    </row>
    <row r="31" spans="1:15" ht="15.75" customHeight="1" x14ac:dyDescent="0.25">
      <c r="A31" s="146"/>
      <c r="B31" s="146"/>
      <c r="C31" s="146"/>
      <c r="D31" s="146"/>
      <c r="E31" s="146"/>
      <c r="F31" s="155"/>
      <c r="G31" s="146"/>
      <c r="H31" s="37" t="s">
        <v>65</v>
      </c>
      <c r="I31" s="37">
        <v>130</v>
      </c>
      <c r="J31" s="37">
        <v>150</v>
      </c>
      <c r="K31" s="162"/>
      <c r="L31" s="162"/>
      <c r="M31" s="162"/>
    </row>
    <row r="32" spans="1:15" ht="15.75" customHeight="1" x14ac:dyDescent="0.25">
      <c r="A32" s="146"/>
      <c r="B32" s="146"/>
      <c r="C32" s="146"/>
      <c r="D32" s="146"/>
      <c r="E32" s="144"/>
      <c r="F32" s="153"/>
      <c r="G32" s="144"/>
      <c r="H32" s="37" t="s">
        <v>66</v>
      </c>
      <c r="I32" s="37">
        <v>8</v>
      </c>
      <c r="J32" s="37">
        <v>8</v>
      </c>
      <c r="K32" s="162"/>
      <c r="L32" s="162"/>
      <c r="M32" s="162"/>
    </row>
    <row r="33" spans="1:13" ht="83.25" customHeight="1" x14ac:dyDescent="0.25">
      <c r="A33" s="146"/>
      <c r="B33" s="146"/>
      <c r="C33" s="146"/>
      <c r="D33" s="146"/>
      <c r="E33" s="148">
        <v>9</v>
      </c>
      <c r="F33" s="156" t="s">
        <v>67</v>
      </c>
      <c r="G33" s="52" t="s">
        <v>68</v>
      </c>
      <c r="H33" s="37" t="s">
        <v>69</v>
      </c>
      <c r="I33" s="37" t="s">
        <v>70</v>
      </c>
      <c r="J33" s="37">
        <v>2</v>
      </c>
      <c r="K33" s="162"/>
      <c r="L33" s="162"/>
      <c r="M33" s="162"/>
    </row>
    <row r="34" spans="1:13" ht="35.25" customHeight="1" x14ac:dyDescent="0.25">
      <c r="A34" s="146"/>
      <c r="B34" s="146"/>
      <c r="C34" s="146"/>
      <c r="D34" s="146"/>
      <c r="E34" s="146"/>
      <c r="F34" s="155"/>
      <c r="G34" s="52" t="s">
        <v>71</v>
      </c>
      <c r="H34" s="37" t="s">
        <v>72</v>
      </c>
      <c r="I34" s="37" t="s">
        <v>70</v>
      </c>
      <c r="J34" s="37">
        <v>16</v>
      </c>
      <c r="K34" s="162"/>
      <c r="L34" s="162"/>
      <c r="M34" s="162"/>
    </row>
    <row r="35" spans="1:13" ht="36" customHeight="1" x14ac:dyDescent="0.25">
      <c r="A35" s="146"/>
      <c r="B35" s="146"/>
      <c r="C35" s="146"/>
      <c r="D35" s="146"/>
      <c r="E35" s="144"/>
      <c r="F35" s="153"/>
      <c r="G35" s="52" t="s">
        <v>71</v>
      </c>
      <c r="H35" s="37" t="s">
        <v>73</v>
      </c>
      <c r="I35" s="37" t="s">
        <v>70</v>
      </c>
      <c r="J35" s="37">
        <v>7</v>
      </c>
      <c r="K35" s="162"/>
      <c r="L35" s="162"/>
      <c r="M35" s="162"/>
    </row>
    <row r="36" spans="1:13" ht="35.25" customHeight="1" x14ac:dyDescent="0.25">
      <c r="A36" s="146"/>
      <c r="B36" s="146"/>
      <c r="C36" s="146"/>
      <c r="D36" s="146"/>
      <c r="E36" s="148">
        <v>10</v>
      </c>
      <c r="F36" s="156" t="s">
        <v>74</v>
      </c>
      <c r="G36" s="52" t="s">
        <v>75</v>
      </c>
      <c r="H36" s="37" t="s">
        <v>76</v>
      </c>
      <c r="I36" s="37">
        <v>50</v>
      </c>
      <c r="J36" s="37">
        <v>112</v>
      </c>
      <c r="K36" s="162"/>
      <c r="L36" s="162"/>
      <c r="M36" s="162"/>
    </row>
    <row r="37" spans="1:13" ht="44.25" customHeight="1" x14ac:dyDescent="0.25">
      <c r="A37" s="146"/>
      <c r="B37" s="146"/>
      <c r="C37" s="146"/>
      <c r="D37" s="146"/>
      <c r="E37" s="146"/>
      <c r="F37" s="155"/>
      <c r="G37" s="52" t="s">
        <v>68</v>
      </c>
      <c r="H37" s="37" t="s">
        <v>77</v>
      </c>
      <c r="I37" s="37">
        <v>3</v>
      </c>
      <c r="J37" s="37">
        <v>3</v>
      </c>
      <c r="K37" s="162"/>
      <c r="L37" s="162"/>
      <c r="M37" s="162"/>
    </row>
    <row r="38" spans="1:13" ht="39.75" customHeight="1" x14ac:dyDescent="0.25">
      <c r="A38" s="146"/>
      <c r="B38" s="146"/>
      <c r="C38" s="146"/>
      <c r="D38" s="146"/>
      <c r="E38" s="146"/>
      <c r="F38" s="155"/>
      <c r="G38" s="52" t="s">
        <v>68</v>
      </c>
      <c r="H38" s="37" t="s">
        <v>78</v>
      </c>
      <c r="I38" s="37">
        <v>10</v>
      </c>
      <c r="J38" s="37">
        <v>16</v>
      </c>
      <c r="K38" s="162"/>
      <c r="L38" s="162"/>
      <c r="M38" s="162"/>
    </row>
    <row r="39" spans="1:13" ht="43.5" customHeight="1" x14ac:dyDescent="0.25">
      <c r="A39" s="146"/>
      <c r="B39" s="146"/>
      <c r="C39" s="146"/>
      <c r="D39" s="146"/>
      <c r="E39" s="146"/>
      <c r="F39" s="155"/>
      <c r="G39" s="52" t="s">
        <v>71</v>
      </c>
      <c r="H39" s="37" t="s">
        <v>79</v>
      </c>
      <c r="I39" s="37" t="s">
        <v>70</v>
      </c>
      <c r="J39" s="37">
        <v>0</v>
      </c>
      <c r="K39" s="162"/>
      <c r="L39" s="162"/>
      <c r="M39" s="162"/>
    </row>
    <row r="40" spans="1:13" ht="42.75" customHeight="1" x14ac:dyDescent="0.25">
      <c r="A40" s="146"/>
      <c r="B40" s="146"/>
      <c r="C40" s="146"/>
      <c r="D40" s="146"/>
      <c r="E40" s="146"/>
      <c r="F40" s="155"/>
      <c r="G40" s="52" t="s">
        <v>71</v>
      </c>
      <c r="H40" s="37" t="s">
        <v>80</v>
      </c>
      <c r="I40" s="37" t="s">
        <v>70</v>
      </c>
      <c r="J40" s="37">
        <v>14</v>
      </c>
      <c r="K40" s="162"/>
      <c r="L40" s="162"/>
      <c r="M40" s="162"/>
    </row>
    <row r="41" spans="1:13" ht="34.5" customHeight="1" x14ac:dyDescent="0.25">
      <c r="A41" s="146"/>
      <c r="B41" s="146"/>
      <c r="C41" s="146"/>
      <c r="D41" s="146"/>
      <c r="E41" s="146"/>
      <c r="F41" s="155"/>
      <c r="G41" s="52" t="s">
        <v>75</v>
      </c>
      <c r="H41" s="37" t="s">
        <v>81</v>
      </c>
      <c r="I41" s="37">
        <v>10</v>
      </c>
      <c r="J41" s="37">
        <v>22</v>
      </c>
      <c r="K41" s="162"/>
      <c r="L41" s="162"/>
      <c r="M41" s="162"/>
    </row>
    <row r="42" spans="1:13" ht="27" customHeight="1" x14ac:dyDescent="0.25">
      <c r="A42" s="146"/>
      <c r="B42" s="146"/>
      <c r="C42" s="146"/>
      <c r="D42" s="146"/>
      <c r="E42" s="146"/>
      <c r="F42" s="155"/>
      <c r="G42" s="52" t="s">
        <v>75</v>
      </c>
      <c r="H42" s="37" t="s">
        <v>82</v>
      </c>
      <c r="I42" s="37" t="s">
        <v>70</v>
      </c>
      <c r="J42" s="37">
        <v>5</v>
      </c>
      <c r="K42" s="162"/>
      <c r="L42" s="162"/>
      <c r="M42" s="162"/>
    </row>
    <row r="43" spans="1:13" ht="27" customHeight="1" x14ac:dyDescent="0.25">
      <c r="A43" s="146"/>
      <c r="B43" s="146"/>
      <c r="C43" s="146"/>
      <c r="D43" s="146"/>
      <c r="E43" s="146"/>
      <c r="F43" s="155"/>
      <c r="G43" s="52" t="s">
        <v>75</v>
      </c>
      <c r="H43" s="37" t="s">
        <v>83</v>
      </c>
      <c r="I43" s="37">
        <v>10</v>
      </c>
      <c r="J43" s="37">
        <v>4</v>
      </c>
      <c r="K43" s="162"/>
      <c r="L43" s="162"/>
      <c r="M43" s="162"/>
    </row>
    <row r="44" spans="1:13" ht="35.25" customHeight="1" x14ac:dyDescent="0.25">
      <c r="A44" s="146"/>
      <c r="B44" s="146"/>
      <c r="C44" s="146"/>
      <c r="D44" s="146"/>
      <c r="E44" s="144"/>
      <c r="F44" s="153"/>
      <c r="G44" s="52" t="s">
        <v>75</v>
      </c>
      <c r="H44" s="37" t="s">
        <v>84</v>
      </c>
      <c r="I44" s="37" t="s">
        <v>70</v>
      </c>
      <c r="J44" s="37">
        <v>7</v>
      </c>
      <c r="K44" s="162"/>
      <c r="L44" s="162"/>
      <c r="M44" s="162"/>
    </row>
    <row r="45" spans="1:13" ht="29.25" customHeight="1" x14ac:dyDescent="0.25">
      <c r="A45" s="146"/>
      <c r="B45" s="146"/>
      <c r="C45" s="146"/>
      <c r="D45" s="146"/>
      <c r="E45" s="24">
        <v>11</v>
      </c>
      <c r="F45" s="44" t="s">
        <v>85</v>
      </c>
      <c r="G45" s="44" t="s">
        <v>86</v>
      </c>
      <c r="H45" s="36" t="s">
        <v>87</v>
      </c>
      <c r="I45" s="36">
        <v>80</v>
      </c>
      <c r="J45" s="36">
        <v>95</v>
      </c>
      <c r="K45" s="162"/>
      <c r="L45" s="162"/>
      <c r="M45" s="162"/>
    </row>
    <row r="46" spans="1:13" ht="66.75" customHeight="1" x14ac:dyDescent="0.25">
      <c r="A46" s="146"/>
      <c r="B46" s="146"/>
      <c r="C46" s="146"/>
      <c r="D46" s="146"/>
      <c r="E46" s="24">
        <v>12</v>
      </c>
      <c r="F46" s="44" t="s">
        <v>88</v>
      </c>
      <c r="G46" s="44" t="s">
        <v>89</v>
      </c>
      <c r="H46" s="36" t="s">
        <v>90</v>
      </c>
      <c r="I46" s="36">
        <v>1</v>
      </c>
      <c r="J46" s="36">
        <v>1</v>
      </c>
      <c r="K46" s="162"/>
      <c r="L46" s="162"/>
      <c r="M46" s="162"/>
    </row>
    <row r="47" spans="1:13" ht="87.75" customHeight="1" x14ac:dyDescent="0.25">
      <c r="A47" s="146"/>
      <c r="B47" s="146"/>
      <c r="C47" s="146"/>
      <c r="D47" s="146"/>
      <c r="E47" s="24">
        <v>13</v>
      </c>
      <c r="F47" s="44" t="s">
        <v>91</v>
      </c>
      <c r="G47" s="44" t="s">
        <v>92</v>
      </c>
      <c r="H47" s="36" t="s">
        <v>93</v>
      </c>
      <c r="I47" s="36">
        <v>1</v>
      </c>
      <c r="J47" s="36">
        <v>1</v>
      </c>
      <c r="K47" s="162"/>
      <c r="L47" s="162"/>
      <c r="M47" s="162"/>
    </row>
    <row r="48" spans="1:13" ht="33" customHeight="1" x14ac:dyDescent="0.25">
      <c r="A48" s="146"/>
      <c r="B48" s="146"/>
      <c r="C48" s="146"/>
      <c r="D48" s="146"/>
      <c r="E48" s="24">
        <v>14</v>
      </c>
      <c r="F48" s="61" t="s">
        <v>94</v>
      </c>
      <c r="G48" s="61" t="s">
        <v>92</v>
      </c>
      <c r="H48" s="38" t="s">
        <v>95</v>
      </c>
      <c r="I48" s="38" t="s">
        <v>70</v>
      </c>
      <c r="J48" s="38">
        <v>1</v>
      </c>
      <c r="K48" s="162"/>
      <c r="L48" s="162"/>
      <c r="M48" s="162"/>
    </row>
    <row r="49" spans="1:13" ht="35.25" customHeight="1" x14ac:dyDescent="0.25">
      <c r="A49" s="146"/>
      <c r="B49" s="146"/>
      <c r="C49" s="146"/>
      <c r="D49" s="146"/>
      <c r="E49" s="24">
        <v>15</v>
      </c>
      <c r="F49" s="61" t="s">
        <v>96</v>
      </c>
      <c r="G49" s="61" t="s">
        <v>92</v>
      </c>
      <c r="H49" s="38" t="s">
        <v>97</v>
      </c>
      <c r="I49" s="38" t="s">
        <v>70</v>
      </c>
      <c r="J49" s="38">
        <v>0</v>
      </c>
      <c r="K49" s="162"/>
      <c r="L49" s="162"/>
      <c r="M49" s="162"/>
    </row>
    <row r="50" spans="1:13" ht="51" customHeight="1" x14ac:dyDescent="0.25">
      <c r="A50" s="146"/>
      <c r="B50" s="146"/>
      <c r="C50" s="146"/>
      <c r="D50" s="146"/>
      <c r="E50" s="24">
        <v>16</v>
      </c>
      <c r="F50" s="61" t="s">
        <v>98</v>
      </c>
      <c r="G50" s="61" t="s">
        <v>92</v>
      </c>
      <c r="H50" s="38" t="s">
        <v>99</v>
      </c>
      <c r="I50" s="38">
        <v>1</v>
      </c>
      <c r="J50" s="38">
        <v>1</v>
      </c>
      <c r="K50" s="162"/>
      <c r="L50" s="162"/>
      <c r="M50" s="162"/>
    </row>
    <row r="51" spans="1:13" ht="51" customHeight="1" x14ac:dyDescent="0.25">
      <c r="A51" s="146"/>
      <c r="B51" s="146"/>
      <c r="C51" s="146"/>
      <c r="D51" s="146"/>
      <c r="E51" s="36">
        <v>17</v>
      </c>
      <c r="F51" s="64" t="s">
        <v>100</v>
      </c>
      <c r="G51" s="64" t="s">
        <v>101</v>
      </c>
      <c r="H51" s="39" t="s">
        <v>102</v>
      </c>
      <c r="I51" s="39">
        <v>25</v>
      </c>
      <c r="J51" s="39">
        <v>16</v>
      </c>
      <c r="K51" s="162"/>
      <c r="L51" s="162"/>
      <c r="M51" s="162"/>
    </row>
    <row r="52" spans="1:13" ht="46.5" customHeight="1" x14ac:dyDescent="0.25">
      <c r="A52" s="146"/>
      <c r="B52" s="146"/>
      <c r="C52" s="146"/>
      <c r="D52" s="146"/>
      <c r="E52" s="36">
        <v>18</v>
      </c>
      <c r="F52" s="44" t="s">
        <v>103</v>
      </c>
      <c r="G52" s="44" t="s">
        <v>104</v>
      </c>
      <c r="H52" s="36" t="s">
        <v>105</v>
      </c>
      <c r="I52" s="36">
        <v>7</v>
      </c>
      <c r="J52" s="36">
        <v>10</v>
      </c>
      <c r="K52" s="162"/>
      <c r="L52" s="162"/>
      <c r="M52" s="162"/>
    </row>
    <row r="53" spans="1:13" ht="43.5" customHeight="1" x14ac:dyDescent="0.25">
      <c r="A53" s="146"/>
      <c r="B53" s="146"/>
      <c r="C53" s="146"/>
      <c r="D53" s="146"/>
      <c r="E53" s="36">
        <v>19</v>
      </c>
      <c r="F53" s="44" t="s">
        <v>106</v>
      </c>
      <c r="G53" s="44" t="s">
        <v>107</v>
      </c>
      <c r="H53" s="36" t="s">
        <v>108</v>
      </c>
      <c r="I53" s="36">
        <v>90</v>
      </c>
      <c r="J53" s="36">
        <v>74</v>
      </c>
      <c r="K53" s="162"/>
      <c r="L53" s="162"/>
      <c r="M53" s="162"/>
    </row>
    <row r="54" spans="1:13" ht="51.75" customHeight="1" x14ac:dyDescent="0.25">
      <c r="A54" s="146"/>
      <c r="B54" s="146"/>
      <c r="C54" s="146"/>
      <c r="D54" s="146"/>
      <c r="E54" s="36">
        <v>20</v>
      </c>
      <c r="F54" s="44" t="s">
        <v>109</v>
      </c>
      <c r="G54" s="44" t="s">
        <v>107</v>
      </c>
      <c r="H54" s="36" t="s">
        <v>110</v>
      </c>
      <c r="I54" s="36">
        <v>70</v>
      </c>
      <c r="J54" s="36">
        <v>149</v>
      </c>
      <c r="K54" s="162"/>
      <c r="L54" s="162"/>
      <c r="M54" s="162"/>
    </row>
    <row r="55" spans="1:13" ht="29.25" customHeight="1" x14ac:dyDescent="0.25">
      <c r="A55" s="146"/>
      <c r="B55" s="146"/>
      <c r="C55" s="146"/>
      <c r="D55" s="146"/>
      <c r="E55" s="24">
        <v>21</v>
      </c>
      <c r="F55" s="44" t="s">
        <v>111</v>
      </c>
      <c r="G55" s="44" t="s">
        <v>112</v>
      </c>
      <c r="H55" s="36" t="s">
        <v>113</v>
      </c>
      <c r="I55" s="36">
        <v>30</v>
      </c>
      <c r="J55" s="36">
        <v>30</v>
      </c>
      <c r="K55" s="162"/>
      <c r="L55" s="162"/>
      <c r="M55" s="162"/>
    </row>
    <row r="56" spans="1:13" ht="31.5" customHeight="1" x14ac:dyDescent="0.25">
      <c r="A56" s="146"/>
      <c r="B56" s="146"/>
      <c r="C56" s="146"/>
      <c r="D56" s="146"/>
      <c r="E56" s="148">
        <v>22</v>
      </c>
      <c r="F56" s="179" t="s">
        <v>114</v>
      </c>
      <c r="G56" s="179" t="s">
        <v>115</v>
      </c>
      <c r="H56" s="36" t="s">
        <v>116</v>
      </c>
      <c r="I56" s="36">
        <v>5</v>
      </c>
      <c r="J56" s="36">
        <v>3</v>
      </c>
      <c r="K56" s="162"/>
      <c r="L56" s="162"/>
      <c r="M56" s="162"/>
    </row>
    <row r="57" spans="1:13" ht="26.25" customHeight="1" x14ac:dyDescent="0.25">
      <c r="A57" s="146"/>
      <c r="B57" s="146"/>
      <c r="C57" s="146"/>
      <c r="D57" s="146"/>
      <c r="E57" s="144"/>
      <c r="F57" s="153"/>
      <c r="G57" s="144"/>
      <c r="H57" s="36" t="s">
        <v>117</v>
      </c>
      <c r="I57" s="36">
        <v>7</v>
      </c>
      <c r="J57" s="36">
        <v>7</v>
      </c>
      <c r="K57" s="162"/>
      <c r="L57" s="162"/>
      <c r="M57" s="162"/>
    </row>
    <row r="58" spans="1:13" ht="15" customHeight="1" x14ac:dyDescent="0.25">
      <c r="A58" s="146"/>
      <c r="B58" s="146"/>
      <c r="C58" s="146"/>
      <c r="D58" s="146"/>
      <c r="E58" s="148">
        <v>23</v>
      </c>
      <c r="F58" s="179" t="s">
        <v>118</v>
      </c>
      <c r="G58" s="179" t="s">
        <v>119</v>
      </c>
      <c r="H58" s="177" t="s">
        <v>120</v>
      </c>
      <c r="I58" s="177" t="s">
        <v>70</v>
      </c>
      <c r="J58" s="177">
        <v>2</v>
      </c>
      <c r="K58" s="162"/>
      <c r="L58" s="162"/>
      <c r="M58" s="162"/>
    </row>
    <row r="59" spans="1:13" ht="19.5" customHeight="1" x14ac:dyDescent="0.25">
      <c r="A59" s="146"/>
      <c r="B59" s="146"/>
      <c r="C59" s="146"/>
      <c r="D59" s="146"/>
      <c r="E59" s="146"/>
      <c r="F59" s="155"/>
      <c r="G59" s="146"/>
      <c r="H59" s="144"/>
      <c r="I59" s="215"/>
      <c r="J59" s="215"/>
      <c r="K59" s="162"/>
      <c r="L59" s="162"/>
      <c r="M59" s="162"/>
    </row>
    <row r="60" spans="1:13" ht="35.25" customHeight="1" x14ac:dyDescent="0.25">
      <c r="A60" s="146"/>
      <c r="B60" s="146"/>
      <c r="C60" s="146"/>
      <c r="D60" s="146"/>
      <c r="E60" s="144"/>
      <c r="F60" s="153"/>
      <c r="G60" s="144"/>
      <c r="H60" s="36" t="s">
        <v>121</v>
      </c>
      <c r="I60" s="36" t="s">
        <v>70</v>
      </c>
      <c r="J60" s="36">
        <v>1</v>
      </c>
      <c r="K60" s="162"/>
      <c r="L60" s="162"/>
      <c r="M60" s="162"/>
    </row>
    <row r="61" spans="1:13" ht="48" customHeight="1" x14ac:dyDescent="0.25">
      <c r="A61" s="146"/>
      <c r="B61" s="146"/>
      <c r="C61" s="146"/>
      <c r="D61" s="146"/>
      <c r="E61" s="24">
        <v>24</v>
      </c>
      <c r="F61" s="44" t="s">
        <v>122</v>
      </c>
      <c r="G61" s="44" t="s">
        <v>119</v>
      </c>
      <c r="H61" s="36" t="s">
        <v>123</v>
      </c>
      <c r="I61" s="36" t="s">
        <v>124</v>
      </c>
      <c r="J61" s="36">
        <v>3</v>
      </c>
      <c r="K61" s="162"/>
      <c r="L61" s="162"/>
      <c r="M61" s="162"/>
    </row>
    <row r="62" spans="1:13" ht="55.5" customHeight="1" x14ac:dyDescent="0.25">
      <c r="A62" s="146"/>
      <c r="B62" s="146"/>
      <c r="C62" s="146"/>
      <c r="D62" s="146"/>
      <c r="E62" s="24">
        <v>25</v>
      </c>
      <c r="F62" s="44" t="s">
        <v>125</v>
      </c>
      <c r="G62" s="44" t="s">
        <v>119</v>
      </c>
      <c r="H62" s="36" t="s">
        <v>126</v>
      </c>
      <c r="I62" s="36">
        <v>2</v>
      </c>
      <c r="J62" s="36">
        <v>1</v>
      </c>
      <c r="K62" s="162"/>
      <c r="L62" s="162"/>
      <c r="M62" s="162"/>
    </row>
    <row r="63" spans="1:13" ht="35.25" customHeight="1" x14ac:dyDescent="0.25">
      <c r="A63" s="146"/>
      <c r="B63" s="146"/>
      <c r="C63" s="146"/>
      <c r="D63" s="146"/>
      <c r="E63" s="148">
        <v>26</v>
      </c>
      <c r="F63" s="179" t="s">
        <v>127</v>
      </c>
      <c r="G63" s="52" t="s">
        <v>918</v>
      </c>
      <c r="H63" s="37" t="s">
        <v>129</v>
      </c>
      <c r="I63" s="36">
        <v>360</v>
      </c>
      <c r="J63" s="36">
        <v>450</v>
      </c>
      <c r="K63" s="162"/>
      <c r="L63" s="162"/>
      <c r="M63" s="162"/>
    </row>
    <row r="64" spans="1:13" ht="43.5" customHeight="1" x14ac:dyDescent="0.25">
      <c r="A64" s="146"/>
      <c r="B64" s="146"/>
      <c r="C64" s="146"/>
      <c r="D64" s="146"/>
      <c r="E64" s="146"/>
      <c r="F64" s="155"/>
      <c r="G64" s="52" t="s">
        <v>130</v>
      </c>
      <c r="H64" s="37" t="s">
        <v>131</v>
      </c>
      <c r="I64" s="36">
        <v>1</v>
      </c>
      <c r="J64" s="36">
        <v>1</v>
      </c>
      <c r="K64" s="162"/>
      <c r="L64" s="162"/>
      <c r="M64" s="162"/>
    </row>
    <row r="65" spans="1:13" ht="35.25" customHeight="1" x14ac:dyDescent="0.25">
      <c r="A65" s="146"/>
      <c r="B65" s="146"/>
      <c r="C65" s="146"/>
      <c r="D65" s="146"/>
      <c r="E65" s="144"/>
      <c r="F65" s="153"/>
      <c r="G65" s="52" t="s">
        <v>132</v>
      </c>
      <c r="H65" s="37" t="s">
        <v>133</v>
      </c>
      <c r="I65" s="36">
        <v>1</v>
      </c>
      <c r="J65" s="36">
        <v>1</v>
      </c>
      <c r="K65" s="162"/>
      <c r="L65" s="162"/>
      <c r="M65" s="162"/>
    </row>
    <row r="66" spans="1:13" ht="39" customHeight="1" x14ac:dyDescent="0.25">
      <c r="A66" s="146"/>
      <c r="B66" s="146"/>
      <c r="C66" s="146"/>
      <c r="D66" s="146"/>
      <c r="E66" s="24">
        <v>27</v>
      </c>
      <c r="F66" s="44" t="s">
        <v>134</v>
      </c>
      <c r="G66" s="44" t="s">
        <v>135</v>
      </c>
      <c r="H66" s="37" t="s">
        <v>136</v>
      </c>
      <c r="I66" s="36">
        <v>25</v>
      </c>
      <c r="J66" s="36">
        <v>27</v>
      </c>
      <c r="K66" s="162"/>
      <c r="L66" s="162"/>
      <c r="M66" s="162"/>
    </row>
    <row r="67" spans="1:13" ht="38.25" customHeight="1" x14ac:dyDescent="0.25">
      <c r="A67" s="146"/>
      <c r="B67" s="146"/>
      <c r="C67" s="146"/>
      <c r="D67" s="146"/>
      <c r="E67" s="148">
        <v>28</v>
      </c>
      <c r="F67" s="179" t="s">
        <v>137</v>
      </c>
      <c r="G67" s="52" t="s">
        <v>138</v>
      </c>
      <c r="H67" s="37" t="s">
        <v>139</v>
      </c>
      <c r="I67" s="36">
        <v>15</v>
      </c>
      <c r="J67" s="36">
        <v>22</v>
      </c>
      <c r="K67" s="162"/>
      <c r="L67" s="162"/>
      <c r="M67" s="162"/>
    </row>
    <row r="68" spans="1:13" ht="41.25" customHeight="1" x14ac:dyDescent="0.25">
      <c r="A68" s="146"/>
      <c r="B68" s="146"/>
      <c r="C68" s="146"/>
      <c r="D68" s="146"/>
      <c r="E68" s="146"/>
      <c r="F68" s="155"/>
      <c r="G68" s="52" t="s">
        <v>128</v>
      </c>
      <c r="H68" s="37" t="s">
        <v>140</v>
      </c>
      <c r="I68" s="36">
        <v>1200</v>
      </c>
      <c r="J68" s="36">
        <v>1380</v>
      </c>
      <c r="K68" s="162"/>
      <c r="L68" s="162"/>
      <c r="M68" s="162"/>
    </row>
    <row r="69" spans="1:13" ht="30" customHeight="1" x14ac:dyDescent="0.25">
      <c r="A69" s="146"/>
      <c r="B69" s="146"/>
      <c r="C69" s="146"/>
      <c r="D69" s="146"/>
      <c r="E69" s="144"/>
      <c r="F69" s="153"/>
      <c r="G69" s="52" t="s">
        <v>141</v>
      </c>
      <c r="H69" s="37" t="s">
        <v>142</v>
      </c>
      <c r="I69" s="36">
        <v>5000</v>
      </c>
      <c r="J69" s="36">
        <v>5000</v>
      </c>
      <c r="K69" s="162"/>
      <c r="L69" s="162"/>
      <c r="M69" s="162"/>
    </row>
    <row r="70" spans="1:13" ht="22.5" customHeight="1" x14ac:dyDescent="0.25">
      <c r="A70" s="146"/>
      <c r="B70" s="146"/>
      <c r="C70" s="146"/>
      <c r="D70" s="146"/>
      <c r="E70" s="148">
        <v>29</v>
      </c>
      <c r="F70" s="179" t="s">
        <v>143</v>
      </c>
      <c r="G70" s="52" t="s">
        <v>135</v>
      </c>
      <c r="H70" s="37" t="s">
        <v>144</v>
      </c>
      <c r="I70" s="36">
        <v>12</v>
      </c>
      <c r="J70" s="36">
        <v>12</v>
      </c>
      <c r="K70" s="162"/>
      <c r="L70" s="162"/>
      <c r="M70" s="162"/>
    </row>
    <row r="71" spans="1:13" ht="15.75" customHeight="1" x14ac:dyDescent="0.25">
      <c r="A71" s="146"/>
      <c r="B71" s="146"/>
      <c r="C71" s="146"/>
      <c r="D71" s="146"/>
      <c r="E71" s="146"/>
      <c r="F71" s="155"/>
      <c r="G71" s="52" t="s">
        <v>135</v>
      </c>
      <c r="H71" s="36" t="s">
        <v>145</v>
      </c>
      <c r="I71" s="36">
        <v>100</v>
      </c>
      <c r="J71" s="36">
        <v>120</v>
      </c>
      <c r="K71" s="162"/>
      <c r="L71" s="162"/>
      <c r="M71" s="162"/>
    </row>
    <row r="72" spans="1:13" ht="37.5" customHeight="1" x14ac:dyDescent="0.25">
      <c r="A72" s="146"/>
      <c r="B72" s="146"/>
      <c r="C72" s="146"/>
      <c r="D72" s="146"/>
      <c r="E72" s="146"/>
      <c r="F72" s="155"/>
      <c r="G72" s="52" t="s">
        <v>135</v>
      </c>
      <c r="H72" s="36" t="s">
        <v>146</v>
      </c>
      <c r="I72" s="36">
        <v>40</v>
      </c>
      <c r="J72" s="36">
        <v>45</v>
      </c>
      <c r="K72" s="162"/>
      <c r="L72" s="162"/>
      <c r="M72" s="162"/>
    </row>
    <row r="73" spans="1:13" ht="33" customHeight="1" x14ac:dyDescent="0.25">
      <c r="A73" s="146"/>
      <c r="B73" s="146"/>
      <c r="C73" s="146"/>
      <c r="D73" s="146"/>
      <c r="E73" s="146"/>
      <c r="F73" s="155"/>
      <c r="G73" s="52" t="s">
        <v>135</v>
      </c>
      <c r="H73" s="36" t="s">
        <v>147</v>
      </c>
      <c r="I73" s="36">
        <v>1</v>
      </c>
      <c r="J73" s="36">
        <v>1</v>
      </c>
      <c r="K73" s="162"/>
      <c r="L73" s="162"/>
      <c r="M73" s="162"/>
    </row>
    <row r="74" spans="1:13" ht="40.5" customHeight="1" x14ac:dyDescent="0.25">
      <c r="A74" s="146"/>
      <c r="B74" s="146"/>
      <c r="C74" s="146"/>
      <c r="D74" s="146"/>
      <c r="E74" s="144"/>
      <c r="F74" s="153"/>
      <c r="G74" s="52" t="s">
        <v>148</v>
      </c>
      <c r="H74" s="36" t="s">
        <v>149</v>
      </c>
      <c r="I74" s="36">
        <v>1</v>
      </c>
      <c r="J74" s="36">
        <v>1</v>
      </c>
      <c r="K74" s="162"/>
      <c r="L74" s="162"/>
      <c r="M74" s="162"/>
    </row>
    <row r="75" spans="1:13" ht="56.25" customHeight="1" x14ac:dyDescent="0.25">
      <c r="A75" s="146"/>
      <c r="B75" s="146"/>
      <c r="C75" s="146"/>
      <c r="D75" s="146"/>
      <c r="E75" s="24">
        <v>30</v>
      </c>
      <c r="F75" s="66" t="s">
        <v>921</v>
      </c>
      <c r="G75" s="52" t="s">
        <v>150</v>
      </c>
      <c r="H75" s="36" t="s">
        <v>151</v>
      </c>
      <c r="I75" s="36">
        <v>1</v>
      </c>
      <c r="J75" s="36">
        <v>1</v>
      </c>
      <c r="K75" s="162"/>
      <c r="L75" s="162"/>
      <c r="M75" s="162"/>
    </row>
    <row r="76" spans="1:13" ht="15.75" customHeight="1" x14ac:dyDescent="0.25">
      <c r="A76" s="146"/>
      <c r="B76" s="146"/>
      <c r="C76" s="146"/>
      <c r="D76" s="146"/>
      <c r="E76" s="24">
        <v>31</v>
      </c>
      <c r="F76" s="66" t="s">
        <v>152</v>
      </c>
      <c r="G76" s="52" t="s">
        <v>153</v>
      </c>
      <c r="H76" s="36" t="s">
        <v>154</v>
      </c>
      <c r="I76" s="36">
        <v>6</v>
      </c>
      <c r="J76" s="36">
        <v>7</v>
      </c>
      <c r="K76" s="162"/>
      <c r="L76" s="162"/>
      <c r="M76" s="162"/>
    </row>
    <row r="77" spans="1:13" ht="33.75" customHeight="1" x14ac:dyDescent="0.25">
      <c r="A77" s="146"/>
      <c r="B77" s="146"/>
      <c r="C77" s="146"/>
      <c r="D77" s="146"/>
      <c r="E77" s="24">
        <v>32</v>
      </c>
      <c r="F77" s="66" t="s">
        <v>155</v>
      </c>
      <c r="G77" s="52" t="s">
        <v>153</v>
      </c>
      <c r="H77" s="36" t="s">
        <v>156</v>
      </c>
      <c r="I77" s="36">
        <v>4</v>
      </c>
      <c r="J77" s="36">
        <v>4</v>
      </c>
      <c r="K77" s="162"/>
      <c r="L77" s="162"/>
      <c r="M77" s="162"/>
    </row>
    <row r="78" spans="1:13" ht="35.25" customHeight="1" x14ac:dyDescent="0.25">
      <c r="A78" s="146"/>
      <c r="B78" s="146"/>
      <c r="C78" s="146"/>
      <c r="D78" s="146"/>
      <c r="E78" s="24">
        <v>33</v>
      </c>
      <c r="F78" s="66" t="s">
        <v>157</v>
      </c>
      <c r="G78" s="52" t="s">
        <v>153</v>
      </c>
      <c r="H78" s="36" t="s">
        <v>158</v>
      </c>
      <c r="I78" s="36">
        <v>2</v>
      </c>
      <c r="J78" s="36">
        <v>2</v>
      </c>
      <c r="K78" s="162"/>
      <c r="L78" s="162"/>
      <c r="M78" s="162"/>
    </row>
    <row r="79" spans="1:13" ht="37.5" customHeight="1" x14ac:dyDescent="0.25">
      <c r="A79" s="146"/>
      <c r="B79" s="146"/>
      <c r="C79" s="146"/>
      <c r="D79" s="146"/>
      <c r="E79" s="24">
        <v>34</v>
      </c>
      <c r="F79" s="61" t="s">
        <v>159</v>
      </c>
      <c r="G79" s="52" t="s">
        <v>153</v>
      </c>
      <c r="H79" s="36" t="s">
        <v>158</v>
      </c>
      <c r="I79" s="36">
        <v>1</v>
      </c>
      <c r="J79" s="36">
        <v>1</v>
      </c>
      <c r="K79" s="162"/>
      <c r="L79" s="162"/>
      <c r="M79" s="162"/>
    </row>
    <row r="80" spans="1:13" ht="22.5" customHeight="1" x14ac:dyDescent="0.25">
      <c r="A80" s="146"/>
      <c r="B80" s="146"/>
      <c r="C80" s="146"/>
      <c r="D80" s="146"/>
      <c r="E80" s="148">
        <v>35</v>
      </c>
      <c r="F80" s="152" t="s">
        <v>160</v>
      </c>
      <c r="G80" s="156" t="s">
        <v>161</v>
      </c>
      <c r="H80" s="36" t="s">
        <v>162</v>
      </c>
      <c r="I80" s="36">
        <v>1480</v>
      </c>
      <c r="J80" s="36">
        <v>1403</v>
      </c>
      <c r="K80" s="162"/>
      <c r="L80" s="162"/>
      <c r="M80" s="162"/>
    </row>
    <row r="81" spans="1:13" ht="15.75" customHeight="1" x14ac:dyDescent="0.25">
      <c r="A81" s="146"/>
      <c r="B81" s="146"/>
      <c r="C81" s="146"/>
      <c r="D81" s="146"/>
      <c r="E81" s="144"/>
      <c r="F81" s="153"/>
      <c r="G81" s="144"/>
      <c r="H81" s="36" t="s">
        <v>163</v>
      </c>
      <c r="I81" s="36">
        <v>1480</v>
      </c>
      <c r="J81" s="36">
        <v>1403</v>
      </c>
      <c r="K81" s="162"/>
      <c r="L81" s="162"/>
      <c r="M81" s="162"/>
    </row>
    <row r="82" spans="1:13" ht="22.5" customHeight="1" x14ac:dyDescent="0.25">
      <c r="A82" s="146"/>
      <c r="B82" s="146"/>
      <c r="C82" s="146"/>
      <c r="D82" s="146"/>
      <c r="E82" s="148">
        <v>36</v>
      </c>
      <c r="F82" s="152" t="s">
        <v>164</v>
      </c>
      <c r="G82" s="156" t="s">
        <v>165</v>
      </c>
      <c r="H82" s="36" t="s">
        <v>162</v>
      </c>
      <c r="I82" s="36">
        <v>6400</v>
      </c>
      <c r="J82" s="36">
        <v>13766</v>
      </c>
      <c r="K82" s="162"/>
      <c r="L82" s="162"/>
      <c r="M82" s="162"/>
    </row>
    <row r="83" spans="1:13" ht="45" customHeight="1" x14ac:dyDescent="0.25">
      <c r="A83" s="146"/>
      <c r="B83" s="146"/>
      <c r="C83" s="146"/>
      <c r="D83" s="146"/>
      <c r="E83" s="144"/>
      <c r="F83" s="153"/>
      <c r="G83" s="144"/>
      <c r="H83" s="36" t="s">
        <v>166</v>
      </c>
      <c r="I83" s="36">
        <v>6400</v>
      </c>
      <c r="J83" s="36">
        <v>13766</v>
      </c>
      <c r="K83" s="162"/>
      <c r="L83" s="162"/>
      <c r="M83" s="162"/>
    </row>
    <row r="84" spans="1:13" ht="15" customHeight="1" x14ac:dyDescent="0.25">
      <c r="A84" s="146"/>
      <c r="B84" s="146"/>
      <c r="C84" s="146"/>
      <c r="D84" s="146"/>
      <c r="E84" s="148">
        <v>37</v>
      </c>
      <c r="F84" s="152" t="s">
        <v>167</v>
      </c>
      <c r="G84" s="156" t="s">
        <v>165</v>
      </c>
      <c r="H84" s="36" t="s">
        <v>168</v>
      </c>
      <c r="I84" s="36">
        <v>4900</v>
      </c>
      <c r="J84" s="36">
        <v>4476</v>
      </c>
      <c r="K84" s="162"/>
      <c r="L84" s="162"/>
      <c r="M84" s="162"/>
    </row>
    <row r="85" spans="1:13" ht="30.75" customHeight="1" x14ac:dyDescent="0.25">
      <c r="A85" s="146"/>
      <c r="B85" s="146"/>
      <c r="C85" s="146"/>
      <c r="D85" s="146"/>
      <c r="E85" s="144"/>
      <c r="F85" s="153"/>
      <c r="G85" s="144"/>
      <c r="H85" s="36" t="s">
        <v>166</v>
      </c>
      <c r="I85" s="36">
        <v>4900</v>
      </c>
      <c r="J85" s="36">
        <v>4476</v>
      </c>
      <c r="K85" s="162"/>
      <c r="L85" s="162"/>
      <c r="M85" s="162"/>
    </row>
    <row r="86" spans="1:13" ht="36.75" customHeight="1" x14ac:dyDescent="0.25">
      <c r="A86" s="146"/>
      <c r="B86" s="146"/>
      <c r="C86" s="146"/>
      <c r="D86" s="146"/>
      <c r="E86" s="148">
        <v>38</v>
      </c>
      <c r="F86" s="66" t="s">
        <v>169</v>
      </c>
      <c r="G86" s="52" t="s">
        <v>40</v>
      </c>
      <c r="H86" s="36" t="s">
        <v>170</v>
      </c>
      <c r="I86" s="36">
        <v>293</v>
      </c>
      <c r="J86" s="36">
        <v>345</v>
      </c>
      <c r="K86" s="162"/>
      <c r="L86" s="162"/>
      <c r="M86" s="162"/>
    </row>
    <row r="87" spans="1:13" ht="58.5" customHeight="1" x14ac:dyDescent="0.25">
      <c r="A87" s="146"/>
      <c r="B87" s="146"/>
      <c r="C87" s="146"/>
      <c r="D87" s="146"/>
      <c r="E87" s="146"/>
      <c r="F87" s="154" t="s">
        <v>171</v>
      </c>
      <c r="G87" s="52" t="s">
        <v>172</v>
      </c>
      <c r="H87" s="36" t="s">
        <v>173</v>
      </c>
      <c r="I87" s="36">
        <v>248</v>
      </c>
      <c r="J87" s="36">
        <v>310</v>
      </c>
      <c r="K87" s="162"/>
      <c r="L87" s="162"/>
      <c r="M87" s="162"/>
    </row>
    <row r="88" spans="1:13" ht="67.5" customHeight="1" x14ac:dyDescent="0.25">
      <c r="A88" s="146"/>
      <c r="B88" s="146"/>
      <c r="C88" s="146"/>
      <c r="D88" s="146"/>
      <c r="E88" s="144"/>
      <c r="F88" s="155"/>
      <c r="G88" s="52" t="s">
        <v>174</v>
      </c>
      <c r="H88" s="36" t="s">
        <v>175</v>
      </c>
      <c r="I88" s="36">
        <v>512</v>
      </c>
      <c r="J88" s="36">
        <v>719</v>
      </c>
      <c r="K88" s="162"/>
      <c r="L88" s="162"/>
      <c r="M88" s="162"/>
    </row>
    <row r="89" spans="1:13" ht="56.25" customHeight="1" x14ac:dyDescent="0.25">
      <c r="A89" s="146"/>
      <c r="B89" s="146"/>
      <c r="C89" s="146"/>
      <c r="D89" s="146"/>
      <c r="E89" s="148">
        <v>39</v>
      </c>
      <c r="F89" s="155"/>
      <c r="G89" s="52" t="s">
        <v>40</v>
      </c>
      <c r="H89" s="36" t="s">
        <v>176</v>
      </c>
      <c r="I89" s="36">
        <v>6</v>
      </c>
      <c r="J89" s="36">
        <v>6</v>
      </c>
      <c r="K89" s="162"/>
      <c r="L89" s="162"/>
      <c r="M89" s="162"/>
    </row>
    <row r="90" spans="1:13" ht="46.5" customHeight="1" x14ac:dyDescent="0.25">
      <c r="A90" s="146"/>
      <c r="B90" s="146"/>
      <c r="C90" s="146"/>
      <c r="D90" s="146"/>
      <c r="E90" s="146"/>
      <c r="F90" s="153"/>
      <c r="G90" s="52" t="s">
        <v>40</v>
      </c>
      <c r="H90" s="36" t="s">
        <v>177</v>
      </c>
      <c r="I90" s="36">
        <v>32</v>
      </c>
      <c r="J90" s="36">
        <v>32</v>
      </c>
      <c r="K90" s="162"/>
      <c r="L90" s="162"/>
      <c r="M90" s="162"/>
    </row>
    <row r="91" spans="1:13" ht="48.75" customHeight="1" x14ac:dyDescent="0.25">
      <c r="A91" s="146"/>
      <c r="B91" s="146"/>
      <c r="C91" s="146"/>
      <c r="D91" s="146"/>
      <c r="E91" s="146"/>
      <c r="F91" s="154" t="s">
        <v>178</v>
      </c>
      <c r="G91" s="52" t="s">
        <v>40</v>
      </c>
      <c r="H91" s="37" t="s">
        <v>179</v>
      </c>
      <c r="I91" s="40">
        <v>69</v>
      </c>
      <c r="J91" s="40">
        <v>75</v>
      </c>
      <c r="K91" s="162"/>
      <c r="L91" s="162"/>
      <c r="M91" s="162"/>
    </row>
    <row r="92" spans="1:13" ht="48.75" customHeight="1" x14ac:dyDescent="0.25">
      <c r="A92" s="146"/>
      <c r="B92" s="146"/>
      <c r="C92" s="146"/>
      <c r="D92" s="146"/>
      <c r="E92" s="144"/>
      <c r="F92" s="155"/>
      <c r="G92" s="52" t="s">
        <v>40</v>
      </c>
      <c r="H92" s="36" t="s">
        <v>180</v>
      </c>
      <c r="I92" s="36">
        <v>1453</v>
      </c>
      <c r="J92" s="36">
        <v>1211</v>
      </c>
      <c r="K92" s="162"/>
      <c r="L92" s="162"/>
      <c r="M92" s="162"/>
    </row>
    <row r="93" spans="1:13" ht="43.5" customHeight="1" x14ac:dyDescent="0.25">
      <c r="A93" s="146"/>
      <c r="B93" s="146"/>
      <c r="C93" s="146"/>
      <c r="D93" s="146"/>
      <c r="E93" s="143">
        <v>40</v>
      </c>
      <c r="F93" s="155"/>
      <c r="G93" s="52" t="s">
        <v>40</v>
      </c>
      <c r="H93" s="36" t="s">
        <v>181</v>
      </c>
      <c r="I93" s="36">
        <v>315</v>
      </c>
      <c r="J93" s="36">
        <v>273</v>
      </c>
      <c r="K93" s="162"/>
      <c r="L93" s="162"/>
      <c r="M93" s="162"/>
    </row>
    <row r="94" spans="1:13" ht="73.5" customHeight="1" x14ac:dyDescent="0.25">
      <c r="A94" s="146"/>
      <c r="B94" s="146"/>
      <c r="C94" s="146"/>
      <c r="D94" s="146"/>
      <c r="E94" s="144"/>
      <c r="F94" s="153"/>
      <c r="G94" s="52" t="s">
        <v>182</v>
      </c>
      <c r="H94" s="36" t="s">
        <v>183</v>
      </c>
      <c r="I94" s="36">
        <v>80</v>
      </c>
      <c r="J94" s="36">
        <v>35</v>
      </c>
      <c r="K94" s="162"/>
      <c r="L94" s="162"/>
      <c r="M94" s="162"/>
    </row>
    <row r="95" spans="1:13" ht="47.25" customHeight="1" x14ac:dyDescent="0.25">
      <c r="A95" s="146"/>
      <c r="B95" s="146"/>
      <c r="C95" s="146"/>
      <c r="D95" s="146"/>
      <c r="E95" s="26">
        <v>41</v>
      </c>
      <c r="F95" s="44" t="s">
        <v>184</v>
      </c>
      <c r="G95" s="44" t="s">
        <v>185</v>
      </c>
      <c r="H95" s="36" t="s">
        <v>186</v>
      </c>
      <c r="I95" s="36">
        <v>7</v>
      </c>
      <c r="J95" s="36">
        <v>17</v>
      </c>
      <c r="K95" s="162"/>
      <c r="L95" s="162"/>
      <c r="M95" s="162"/>
    </row>
    <row r="96" spans="1:13" ht="57.75" customHeight="1" x14ac:dyDescent="0.25">
      <c r="A96" s="146"/>
      <c r="B96" s="146"/>
      <c r="C96" s="146"/>
      <c r="D96" s="146"/>
      <c r="E96" s="26">
        <v>42</v>
      </c>
      <c r="F96" s="44" t="s">
        <v>187</v>
      </c>
      <c r="G96" s="44" t="s">
        <v>188</v>
      </c>
      <c r="H96" s="36" t="s">
        <v>189</v>
      </c>
      <c r="I96" s="36">
        <v>20</v>
      </c>
      <c r="J96" s="36">
        <v>22</v>
      </c>
      <c r="K96" s="162"/>
      <c r="L96" s="162"/>
      <c r="M96" s="162"/>
    </row>
    <row r="97" spans="1:13" ht="57.75" customHeight="1" x14ac:dyDescent="0.25">
      <c r="A97" s="146"/>
      <c r="B97" s="146"/>
      <c r="C97" s="146"/>
      <c r="D97" s="146"/>
      <c r="E97" s="26">
        <v>43</v>
      </c>
      <c r="F97" s="44" t="s">
        <v>190</v>
      </c>
      <c r="G97" s="44" t="s">
        <v>185</v>
      </c>
      <c r="H97" s="36" t="s">
        <v>191</v>
      </c>
      <c r="I97" s="36">
        <v>1</v>
      </c>
      <c r="J97" s="36">
        <v>1</v>
      </c>
      <c r="K97" s="162"/>
      <c r="L97" s="162"/>
      <c r="M97" s="162"/>
    </row>
    <row r="98" spans="1:13" ht="54.75" customHeight="1" x14ac:dyDescent="0.25">
      <c r="A98" s="146"/>
      <c r="B98" s="146"/>
      <c r="C98" s="146"/>
      <c r="D98" s="146"/>
      <c r="E98" s="26">
        <v>44</v>
      </c>
      <c r="F98" s="44" t="s">
        <v>192</v>
      </c>
      <c r="G98" s="44" t="s">
        <v>185</v>
      </c>
      <c r="H98" s="36" t="s">
        <v>193</v>
      </c>
      <c r="I98" s="36">
        <v>4</v>
      </c>
      <c r="J98" s="36">
        <v>10</v>
      </c>
      <c r="K98" s="162"/>
      <c r="L98" s="162"/>
      <c r="M98" s="162"/>
    </row>
    <row r="99" spans="1:13" ht="54.75" customHeight="1" x14ac:dyDescent="0.25">
      <c r="A99" s="146"/>
      <c r="B99" s="146"/>
      <c r="C99" s="146"/>
      <c r="D99" s="146"/>
      <c r="E99" s="26">
        <v>45</v>
      </c>
      <c r="F99" s="44" t="s">
        <v>194</v>
      </c>
      <c r="G99" s="44" t="s">
        <v>185</v>
      </c>
      <c r="H99" s="36" t="s">
        <v>195</v>
      </c>
      <c r="I99" s="36">
        <v>15</v>
      </c>
      <c r="J99" s="36">
        <v>50</v>
      </c>
      <c r="K99" s="162"/>
      <c r="L99" s="162"/>
      <c r="M99" s="162"/>
    </row>
    <row r="100" spans="1:13" ht="54.75" customHeight="1" x14ac:dyDescent="0.25">
      <c r="A100" s="146"/>
      <c r="B100" s="146"/>
      <c r="C100" s="146"/>
      <c r="D100" s="146"/>
      <c r="E100" s="26">
        <v>46</v>
      </c>
      <c r="F100" s="44" t="s">
        <v>196</v>
      </c>
      <c r="G100" s="44" t="s">
        <v>185</v>
      </c>
      <c r="H100" s="36" t="s">
        <v>197</v>
      </c>
      <c r="I100" s="36">
        <v>5</v>
      </c>
      <c r="J100" s="36">
        <v>5</v>
      </c>
      <c r="K100" s="162"/>
      <c r="L100" s="162"/>
      <c r="M100" s="162"/>
    </row>
    <row r="101" spans="1:13" ht="54.75" customHeight="1" x14ac:dyDescent="0.25">
      <c r="A101" s="146"/>
      <c r="B101" s="146"/>
      <c r="C101" s="146"/>
      <c r="D101" s="146"/>
      <c r="E101" s="26">
        <v>47</v>
      </c>
      <c r="F101" s="44" t="s">
        <v>198</v>
      </c>
      <c r="G101" s="44" t="s">
        <v>185</v>
      </c>
      <c r="H101" s="36" t="s">
        <v>199</v>
      </c>
      <c r="I101" s="36">
        <v>2</v>
      </c>
      <c r="J101" s="36">
        <v>4</v>
      </c>
      <c r="K101" s="162"/>
      <c r="L101" s="162"/>
      <c r="M101" s="162"/>
    </row>
    <row r="102" spans="1:13" ht="27" customHeight="1" x14ac:dyDescent="0.25">
      <c r="A102" s="146"/>
      <c r="B102" s="146"/>
      <c r="C102" s="146"/>
      <c r="D102" s="146"/>
      <c r="E102" s="143">
        <v>48</v>
      </c>
      <c r="F102" s="179" t="s">
        <v>200</v>
      </c>
      <c r="G102" s="192" t="s">
        <v>201</v>
      </c>
      <c r="H102" s="27" t="s">
        <v>202</v>
      </c>
      <c r="I102" s="27">
        <v>50</v>
      </c>
      <c r="J102" s="27">
        <v>71</v>
      </c>
      <c r="K102" s="162"/>
      <c r="L102" s="162"/>
      <c r="M102" s="162"/>
    </row>
    <row r="103" spans="1:13" ht="39.75" customHeight="1" x14ac:dyDescent="0.25">
      <c r="A103" s="146"/>
      <c r="B103" s="146"/>
      <c r="C103" s="146"/>
      <c r="D103" s="146"/>
      <c r="E103" s="144"/>
      <c r="F103" s="153"/>
      <c r="G103" s="193"/>
      <c r="H103" s="28" t="s">
        <v>203</v>
      </c>
      <c r="I103" s="28">
        <v>300</v>
      </c>
      <c r="J103" s="28">
        <v>220</v>
      </c>
      <c r="K103" s="162"/>
      <c r="L103" s="162"/>
      <c r="M103" s="162"/>
    </row>
    <row r="104" spans="1:13" ht="45" customHeight="1" x14ac:dyDescent="0.25">
      <c r="A104" s="146"/>
      <c r="B104" s="146"/>
      <c r="C104" s="146"/>
      <c r="D104" s="146"/>
      <c r="E104" s="24">
        <v>49</v>
      </c>
      <c r="F104" s="44" t="s">
        <v>922</v>
      </c>
      <c r="G104" s="44" t="s">
        <v>30</v>
      </c>
      <c r="H104" s="36" t="s">
        <v>205</v>
      </c>
      <c r="I104" s="36">
        <v>1</v>
      </c>
      <c r="J104" s="53">
        <v>1</v>
      </c>
      <c r="K104" s="162"/>
      <c r="L104" s="162"/>
      <c r="M104" s="162"/>
    </row>
    <row r="105" spans="1:13" ht="42.75" customHeight="1" x14ac:dyDescent="0.25">
      <c r="A105" s="146"/>
      <c r="B105" s="146"/>
      <c r="C105" s="146"/>
      <c r="D105" s="146"/>
      <c r="E105" s="26">
        <v>50</v>
      </c>
      <c r="F105" s="61" t="s">
        <v>206</v>
      </c>
      <c r="G105" s="67" t="s">
        <v>207</v>
      </c>
      <c r="H105" s="43" t="s">
        <v>208</v>
      </c>
      <c r="I105" s="43">
        <v>10</v>
      </c>
      <c r="J105" s="43">
        <v>12</v>
      </c>
      <c r="K105" s="162"/>
      <c r="L105" s="162"/>
      <c r="M105" s="162"/>
    </row>
    <row r="106" spans="1:13" ht="54.75" customHeight="1" x14ac:dyDescent="0.25">
      <c r="A106" s="146"/>
      <c r="B106" s="146"/>
      <c r="C106" s="146"/>
      <c r="D106" s="146"/>
      <c r="E106" s="26">
        <v>51</v>
      </c>
      <c r="F106" s="44" t="s">
        <v>209</v>
      </c>
      <c r="G106" s="68" t="s">
        <v>210</v>
      </c>
      <c r="H106" s="36" t="s">
        <v>211</v>
      </c>
      <c r="I106" s="36">
        <v>360</v>
      </c>
      <c r="J106" s="36">
        <v>360</v>
      </c>
      <c r="K106" s="162"/>
      <c r="L106" s="162"/>
      <c r="M106" s="162"/>
    </row>
    <row r="107" spans="1:13" ht="54.75" customHeight="1" x14ac:dyDescent="0.25">
      <c r="A107" s="146"/>
      <c r="B107" s="146"/>
      <c r="C107" s="146"/>
      <c r="D107" s="146"/>
      <c r="E107" s="26">
        <v>52</v>
      </c>
      <c r="F107" s="44" t="s">
        <v>212</v>
      </c>
      <c r="G107" s="68" t="s">
        <v>923</v>
      </c>
      <c r="H107" s="36" t="s">
        <v>213</v>
      </c>
      <c r="I107" s="36">
        <v>140</v>
      </c>
      <c r="J107" s="36">
        <v>155</v>
      </c>
      <c r="K107" s="162"/>
      <c r="L107" s="162"/>
      <c r="M107" s="162"/>
    </row>
    <row r="108" spans="1:13" ht="54.75" customHeight="1" x14ac:dyDescent="0.25">
      <c r="A108" s="146"/>
      <c r="B108" s="146"/>
      <c r="C108" s="146"/>
      <c r="D108" s="146"/>
      <c r="E108" s="26">
        <v>53</v>
      </c>
      <c r="F108" s="44" t="s">
        <v>214</v>
      </c>
      <c r="G108" s="68" t="s">
        <v>924</v>
      </c>
      <c r="H108" s="36" t="s">
        <v>215</v>
      </c>
      <c r="I108" s="36">
        <v>2</v>
      </c>
      <c r="J108" s="36">
        <v>2</v>
      </c>
      <c r="K108" s="162"/>
      <c r="L108" s="162"/>
      <c r="M108" s="162"/>
    </row>
    <row r="109" spans="1:13" ht="54.75" customHeight="1" x14ac:dyDescent="0.25">
      <c r="A109" s="146"/>
      <c r="B109" s="146"/>
      <c r="C109" s="146"/>
      <c r="D109" s="146"/>
      <c r="E109" s="26">
        <v>54</v>
      </c>
      <c r="F109" s="44" t="s">
        <v>216</v>
      </c>
      <c r="G109" s="68" t="s">
        <v>217</v>
      </c>
      <c r="H109" s="36" t="s">
        <v>218</v>
      </c>
      <c r="I109" s="36">
        <v>10</v>
      </c>
      <c r="J109" s="36">
        <v>10</v>
      </c>
      <c r="K109" s="162"/>
      <c r="L109" s="162"/>
      <c r="M109" s="162"/>
    </row>
    <row r="110" spans="1:13" ht="54.75" customHeight="1" x14ac:dyDescent="0.25">
      <c r="A110" s="146"/>
      <c r="B110" s="146"/>
      <c r="C110" s="146"/>
      <c r="D110" s="146"/>
      <c r="E110" s="26">
        <v>55</v>
      </c>
      <c r="F110" s="44" t="s">
        <v>219</v>
      </c>
      <c r="G110" s="68" t="s">
        <v>220</v>
      </c>
      <c r="H110" s="36" t="s">
        <v>221</v>
      </c>
      <c r="I110" s="36">
        <v>5</v>
      </c>
      <c r="J110" s="36">
        <v>5</v>
      </c>
      <c r="K110" s="162"/>
      <c r="L110" s="162"/>
      <c r="M110" s="162"/>
    </row>
    <row r="111" spans="1:13" ht="41.25" customHeight="1" x14ac:dyDescent="0.25">
      <c r="A111" s="146"/>
      <c r="B111" s="146"/>
      <c r="C111" s="146"/>
      <c r="D111" s="146"/>
      <c r="E111" s="26">
        <v>56</v>
      </c>
      <c r="F111" s="44" t="s">
        <v>222</v>
      </c>
      <c r="G111" s="68" t="s">
        <v>223</v>
      </c>
      <c r="H111" s="36" t="s">
        <v>224</v>
      </c>
      <c r="I111" s="36">
        <v>10</v>
      </c>
      <c r="J111" s="36">
        <v>10</v>
      </c>
      <c r="K111" s="162"/>
      <c r="L111" s="162"/>
      <c r="M111" s="162"/>
    </row>
    <row r="112" spans="1:13" ht="47.25" customHeight="1" x14ac:dyDescent="0.25">
      <c r="A112" s="146"/>
      <c r="B112" s="146"/>
      <c r="C112" s="146"/>
      <c r="D112" s="146"/>
      <c r="E112" s="26">
        <v>57</v>
      </c>
      <c r="F112" s="44" t="s">
        <v>225</v>
      </c>
      <c r="G112" s="68" t="s">
        <v>223</v>
      </c>
      <c r="H112" s="36" t="s">
        <v>226</v>
      </c>
      <c r="I112" s="36">
        <v>30</v>
      </c>
      <c r="J112" s="36">
        <v>30</v>
      </c>
      <c r="K112" s="162"/>
      <c r="L112" s="162"/>
      <c r="M112" s="162"/>
    </row>
    <row r="113" spans="1:13" ht="42.75" customHeight="1" x14ac:dyDescent="0.25">
      <c r="A113" s="146"/>
      <c r="B113" s="146"/>
      <c r="C113" s="146"/>
      <c r="D113" s="146"/>
      <c r="E113" s="26">
        <v>58</v>
      </c>
      <c r="F113" s="44" t="s">
        <v>227</v>
      </c>
      <c r="G113" s="68" t="s">
        <v>112</v>
      </c>
      <c r="H113" s="36" t="s">
        <v>228</v>
      </c>
      <c r="I113" s="36">
        <v>20</v>
      </c>
      <c r="J113" s="36">
        <v>20</v>
      </c>
      <c r="K113" s="162"/>
      <c r="L113" s="162"/>
      <c r="M113" s="162"/>
    </row>
    <row r="114" spans="1:13" ht="42.75" customHeight="1" x14ac:dyDescent="0.25">
      <c r="A114" s="146"/>
      <c r="B114" s="146"/>
      <c r="C114" s="146"/>
      <c r="D114" s="146"/>
      <c r="E114" s="26">
        <v>59</v>
      </c>
      <c r="F114" s="44" t="s">
        <v>229</v>
      </c>
      <c r="G114" s="68" t="s">
        <v>230</v>
      </c>
      <c r="H114" s="36" t="s">
        <v>231</v>
      </c>
      <c r="I114" s="36">
        <v>120</v>
      </c>
      <c r="J114" s="36">
        <v>120</v>
      </c>
      <c r="K114" s="162"/>
      <c r="L114" s="162"/>
      <c r="M114" s="162"/>
    </row>
    <row r="115" spans="1:13" ht="42.75" customHeight="1" x14ac:dyDescent="0.25">
      <c r="A115" s="146"/>
      <c r="B115" s="146"/>
      <c r="C115" s="146"/>
      <c r="D115" s="146"/>
      <c r="E115" s="26">
        <v>60</v>
      </c>
      <c r="F115" s="44" t="s">
        <v>232</v>
      </c>
      <c r="G115" s="68" t="s">
        <v>230</v>
      </c>
      <c r="H115" s="36" t="s">
        <v>233</v>
      </c>
      <c r="I115" s="36">
        <v>80</v>
      </c>
      <c r="J115" s="36">
        <v>80</v>
      </c>
      <c r="K115" s="162"/>
      <c r="L115" s="162"/>
      <c r="M115" s="162"/>
    </row>
    <row r="116" spans="1:13" ht="42.75" customHeight="1" x14ac:dyDescent="0.25">
      <c r="A116" s="146"/>
      <c r="B116" s="146"/>
      <c r="C116" s="146"/>
      <c r="D116" s="146"/>
      <c r="E116" s="26">
        <v>61</v>
      </c>
      <c r="F116" s="44" t="s">
        <v>234</v>
      </c>
      <c r="G116" s="68" t="s">
        <v>217</v>
      </c>
      <c r="H116" s="36" t="s">
        <v>235</v>
      </c>
      <c r="I116" s="36">
        <v>2</v>
      </c>
      <c r="J116" s="36">
        <v>2</v>
      </c>
      <c r="K116" s="162"/>
      <c r="L116" s="162"/>
      <c r="M116" s="162"/>
    </row>
    <row r="117" spans="1:13" ht="39.75" customHeight="1" x14ac:dyDescent="0.25">
      <c r="A117" s="146"/>
      <c r="B117" s="146"/>
      <c r="C117" s="146"/>
      <c r="D117" s="146"/>
      <c r="E117" s="26">
        <v>62</v>
      </c>
      <c r="F117" s="44" t="s">
        <v>236</v>
      </c>
      <c r="G117" s="44" t="s">
        <v>220</v>
      </c>
      <c r="H117" s="36" t="s">
        <v>237</v>
      </c>
      <c r="I117" s="36">
        <v>4</v>
      </c>
      <c r="J117" s="36">
        <v>6</v>
      </c>
      <c r="K117" s="162"/>
      <c r="L117" s="162"/>
      <c r="M117" s="162"/>
    </row>
    <row r="118" spans="1:13" ht="60.75" customHeight="1" x14ac:dyDescent="0.25">
      <c r="A118" s="146"/>
      <c r="B118" s="146"/>
      <c r="C118" s="146"/>
      <c r="D118" s="146"/>
      <c r="E118" s="26">
        <v>63</v>
      </c>
      <c r="F118" s="44" t="s">
        <v>238</v>
      </c>
      <c r="G118" s="44" t="s">
        <v>220</v>
      </c>
      <c r="H118" s="36" t="s">
        <v>239</v>
      </c>
      <c r="I118" s="36">
        <v>15</v>
      </c>
      <c r="J118" s="36">
        <v>15</v>
      </c>
      <c r="K118" s="162"/>
      <c r="L118" s="162"/>
      <c r="M118" s="162"/>
    </row>
    <row r="119" spans="1:13" ht="31.5" customHeight="1" x14ac:dyDescent="0.25">
      <c r="A119" s="146"/>
      <c r="B119" s="146"/>
      <c r="C119" s="144"/>
      <c r="D119" s="144"/>
      <c r="E119" s="26">
        <v>64</v>
      </c>
      <c r="F119" s="66" t="s">
        <v>240</v>
      </c>
      <c r="G119" s="66" t="s">
        <v>241</v>
      </c>
      <c r="H119" s="40" t="s">
        <v>237</v>
      </c>
      <c r="I119" s="40">
        <v>4</v>
      </c>
      <c r="J119" s="40">
        <v>2</v>
      </c>
      <c r="K119" s="163"/>
      <c r="L119" s="163"/>
      <c r="M119" s="163"/>
    </row>
    <row r="120" spans="1:13" ht="31.5" customHeight="1" x14ac:dyDescent="0.25">
      <c r="A120" s="146"/>
      <c r="B120" s="146"/>
      <c r="C120" s="145">
        <v>5</v>
      </c>
      <c r="D120" s="143" t="s">
        <v>242</v>
      </c>
      <c r="E120" s="24">
        <v>1</v>
      </c>
      <c r="F120" s="25" t="s">
        <v>243</v>
      </c>
      <c r="G120" s="25" t="s">
        <v>244</v>
      </c>
      <c r="H120" s="24" t="s">
        <v>925</v>
      </c>
      <c r="I120" s="41">
        <v>376.8</v>
      </c>
      <c r="J120" s="41">
        <v>375.9</v>
      </c>
      <c r="K120" s="45" t="s">
        <v>245</v>
      </c>
      <c r="L120" s="45" t="s">
        <v>246</v>
      </c>
      <c r="M120" s="47" t="s">
        <v>247</v>
      </c>
    </row>
    <row r="121" spans="1:13" ht="31.5" customHeight="1" x14ac:dyDescent="0.25">
      <c r="A121" s="146"/>
      <c r="B121" s="146"/>
      <c r="C121" s="146"/>
      <c r="D121" s="146"/>
      <c r="E121" s="69">
        <v>2</v>
      </c>
      <c r="F121" s="25" t="s">
        <v>248</v>
      </c>
      <c r="G121" s="25" t="s">
        <v>244</v>
      </c>
      <c r="H121" s="70" t="s">
        <v>249</v>
      </c>
      <c r="I121" s="30">
        <v>86.4</v>
      </c>
      <c r="J121" s="30">
        <v>86.2</v>
      </c>
      <c r="K121" s="71" t="s">
        <v>250</v>
      </c>
      <c r="L121" s="71" t="s">
        <v>251</v>
      </c>
      <c r="M121" s="47" t="s">
        <v>252</v>
      </c>
    </row>
    <row r="122" spans="1:13" ht="31.5" customHeight="1" x14ac:dyDescent="0.25">
      <c r="A122" s="146"/>
      <c r="B122" s="146"/>
      <c r="C122" s="144"/>
      <c r="D122" s="144"/>
      <c r="E122" s="72">
        <v>3</v>
      </c>
      <c r="F122" s="29" t="s">
        <v>253</v>
      </c>
      <c r="G122" s="29" t="s">
        <v>244</v>
      </c>
      <c r="H122" s="73" t="s">
        <v>254</v>
      </c>
      <c r="I122" s="54">
        <v>65.3</v>
      </c>
      <c r="J122" s="54">
        <v>65.3</v>
      </c>
      <c r="K122" s="74" t="s">
        <v>38</v>
      </c>
      <c r="L122" s="75">
        <v>65.3</v>
      </c>
      <c r="M122" s="47">
        <v>65.3</v>
      </c>
    </row>
    <row r="123" spans="1:13" ht="31.5" customHeight="1" x14ac:dyDescent="0.25">
      <c r="A123" s="146"/>
      <c r="B123" s="146"/>
      <c r="C123" s="143">
        <v>3</v>
      </c>
      <c r="D123" s="147" t="s">
        <v>255</v>
      </c>
      <c r="E123" s="36">
        <v>1</v>
      </c>
      <c r="F123" s="44" t="s">
        <v>926</v>
      </c>
      <c r="G123" s="44" t="s">
        <v>256</v>
      </c>
      <c r="H123" s="36" t="s">
        <v>257</v>
      </c>
      <c r="I123" s="36">
        <v>100</v>
      </c>
      <c r="J123" s="36">
        <v>100</v>
      </c>
      <c r="K123" s="164" t="s">
        <v>38</v>
      </c>
      <c r="L123" s="161">
        <v>113.5</v>
      </c>
      <c r="M123" s="164">
        <v>113.5</v>
      </c>
    </row>
    <row r="124" spans="1:13" ht="30.75" customHeight="1" x14ac:dyDescent="0.25">
      <c r="A124" s="146"/>
      <c r="B124" s="146"/>
      <c r="C124" s="146"/>
      <c r="D124" s="146"/>
      <c r="E124" s="36">
        <v>2</v>
      </c>
      <c r="F124" s="44" t="s">
        <v>258</v>
      </c>
      <c r="G124" s="44" t="s">
        <v>256</v>
      </c>
      <c r="H124" s="36" t="s">
        <v>257</v>
      </c>
      <c r="I124" s="36">
        <v>100</v>
      </c>
      <c r="J124" s="36">
        <v>100</v>
      </c>
      <c r="K124" s="162"/>
      <c r="L124" s="162"/>
      <c r="M124" s="162"/>
    </row>
    <row r="125" spans="1:13" ht="36" customHeight="1" x14ac:dyDescent="0.25">
      <c r="A125" s="146"/>
      <c r="B125" s="146"/>
      <c r="C125" s="144"/>
      <c r="D125" s="144"/>
      <c r="E125" s="36">
        <v>3</v>
      </c>
      <c r="F125" s="44" t="s">
        <v>259</v>
      </c>
      <c r="G125" s="44" t="s">
        <v>256</v>
      </c>
      <c r="H125" s="36" t="s">
        <v>260</v>
      </c>
      <c r="I125" s="36">
        <v>100</v>
      </c>
      <c r="J125" s="36">
        <v>100</v>
      </c>
      <c r="K125" s="163"/>
      <c r="L125" s="163"/>
      <c r="M125" s="163"/>
    </row>
    <row r="126" spans="1:13" ht="72.75" customHeight="1" x14ac:dyDescent="0.25">
      <c r="A126" s="146"/>
      <c r="B126" s="146"/>
      <c r="C126" s="143">
        <v>4</v>
      </c>
      <c r="D126" s="143" t="s">
        <v>261</v>
      </c>
      <c r="E126" s="148">
        <v>1</v>
      </c>
      <c r="F126" s="194" t="s">
        <v>262</v>
      </c>
      <c r="G126" s="216" t="s">
        <v>263</v>
      </c>
      <c r="H126" s="25" t="s">
        <v>264</v>
      </c>
      <c r="I126" s="24">
        <v>204</v>
      </c>
      <c r="J126" s="24">
        <v>214</v>
      </c>
      <c r="K126" s="161" t="s">
        <v>265</v>
      </c>
      <c r="L126" s="161" t="s">
        <v>266</v>
      </c>
      <c r="M126" s="164" t="s">
        <v>267</v>
      </c>
    </row>
    <row r="127" spans="1:13" ht="44.25" customHeight="1" x14ac:dyDescent="0.25">
      <c r="A127" s="146"/>
      <c r="B127" s="146"/>
      <c r="C127" s="146"/>
      <c r="D127" s="146"/>
      <c r="E127" s="146"/>
      <c r="F127" s="155"/>
      <c r="G127" s="146"/>
      <c r="H127" s="24" t="s">
        <v>268</v>
      </c>
      <c r="I127" s="24">
        <v>547</v>
      </c>
      <c r="J127" s="24">
        <v>533</v>
      </c>
      <c r="K127" s="162"/>
      <c r="L127" s="162"/>
      <c r="M127" s="162"/>
    </row>
    <row r="128" spans="1:13" ht="30" customHeight="1" x14ac:dyDescent="0.25">
      <c r="A128" s="146"/>
      <c r="B128" s="146"/>
      <c r="C128" s="146"/>
      <c r="D128" s="146"/>
      <c r="E128" s="144"/>
      <c r="F128" s="153"/>
      <c r="G128" s="144"/>
      <c r="H128" s="24" t="s">
        <v>269</v>
      </c>
      <c r="I128" s="24">
        <v>1000</v>
      </c>
      <c r="J128" s="24">
        <v>868</v>
      </c>
      <c r="K128" s="162"/>
      <c r="L128" s="162"/>
      <c r="M128" s="162"/>
    </row>
    <row r="129" spans="1:14" ht="22.5" customHeight="1" x14ac:dyDescent="0.25">
      <c r="A129" s="146"/>
      <c r="B129" s="146"/>
      <c r="C129" s="146"/>
      <c r="D129" s="146"/>
      <c r="E129" s="148">
        <v>2</v>
      </c>
      <c r="F129" s="194" t="s">
        <v>270</v>
      </c>
      <c r="G129" s="216" t="s">
        <v>271</v>
      </c>
      <c r="H129" s="24" t="s">
        <v>272</v>
      </c>
      <c r="I129" s="24">
        <v>209</v>
      </c>
      <c r="J129" s="24">
        <v>212</v>
      </c>
      <c r="K129" s="162"/>
      <c r="L129" s="162"/>
      <c r="M129" s="162"/>
    </row>
    <row r="130" spans="1:14" ht="33" customHeight="1" x14ac:dyDescent="0.25">
      <c r="A130" s="146"/>
      <c r="B130" s="146"/>
      <c r="C130" s="146"/>
      <c r="D130" s="146"/>
      <c r="E130" s="146"/>
      <c r="F130" s="155"/>
      <c r="G130" s="146"/>
      <c r="H130" s="24" t="s">
        <v>273</v>
      </c>
      <c r="I130" s="24">
        <v>473</v>
      </c>
      <c r="J130" s="24">
        <v>666</v>
      </c>
      <c r="K130" s="162"/>
      <c r="L130" s="162"/>
      <c r="M130" s="162"/>
    </row>
    <row r="131" spans="1:14" ht="60.75" customHeight="1" x14ac:dyDescent="0.25">
      <c r="A131" s="146"/>
      <c r="B131" s="146"/>
      <c r="C131" s="146"/>
      <c r="D131" s="146"/>
      <c r="E131" s="146"/>
      <c r="F131" s="155"/>
      <c r="G131" s="146"/>
      <c r="H131" s="24" t="s">
        <v>274</v>
      </c>
      <c r="I131" s="24">
        <v>1387</v>
      </c>
      <c r="J131" s="24">
        <v>1546</v>
      </c>
      <c r="K131" s="162"/>
      <c r="L131" s="162"/>
      <c r="M131" s="162"/>
    </row>
    <row r="132" spans="1:14" ht="32.25" customHeight="1" x14ac:dyDescent="0.25">
      <c r="A132" s="146"/>
      <c r="B132" s="146"/>
      <c r="C132" s="146"/>
      <c r="D132" s="146"/>
      <c r="E132" s="144"/>
      <c r="F132" s="153"/>
      <c r="G132" s="144"/>
      <c r="H132" s="24" t="s">
        <v>275</v>
      </c>
      <c r="I132" s="24" t="s">
        <v>124</v>
      </c>
      <c r="J132" s="24">
        <v>270</v>
      </c>
      <c r="K132" s="162"/>
      <c r="L132" s="162"/>
      <c r="M132" s="162"/>
    </row>
    <row r="133" spans="1:14" ht="45" customHeight="1" x14ac:dyDescent="0.25">
      <c r="A133" s="146"/>
      <c r="B133" s="146"/>
      <c r="C133" s="146"/>
      <c r="D133" s="146"/>
      <c r="E133" s="148">
        <v>3</v>
      </c>
      <c r="F133" s="194" t="s">
        <v>276</v>
      </c>
      <c r="G133" s="216" t="s">
        <v>277</v>
      </c>
      <c r="H133" s="148" t="s">
        <v>278</v>
      </c>
      <c r="I133" s="148">
        <v>3049</v>
      </c>
      <c r="J133" s="148">
        <v>2660</v>
      </c>
      <c r="K133" s="162"/>
      <c r="L133" s="162"/>
      <c r="M133" s="162"/>
    </row>
    <row r="134" spans="1:14" ht="15.75" customHeight="1" x14ac:dyDescent="0.25">
      <c r="A134" s="146"/>
      <c r="B134" s="146"/>
      <c r="C134" s="146"/>
      <c r="D134" s="146"/>
      <c r="E134" s="146"/>
      <c r="F134" s="155"/>
      <c r="G134" s="146"/>
      <c r="H134" s="144"/>
      <c r="I134" s="215"/>
      <c r="J134" s="215"/>
      <c r="K134" s="162"/>
      <c r="L134" s="162"/>
      <c r="M134" s="162"/>
    </row>
    <row r="135" spans="1:14" ht="55.5" customHeight="1" x14ac:dyDescent="0.25">
      <c r="A135" s="146"/>
      <c r="B135" s="146"/>
      <c r="C135" s="146"/>
      <c r="D135" s="146"/>
      <c r="E135" s="144"/>
      <c r="F135" s="153"/>
      <c r="G135" s="144"/>
      <c r="H135" s="24" t="s">
        <v>279</v>
      </c>
      <c r="I135" s="24">
        <v>50605</v>
      </c>
      <c r="J135" s="24">
        <v>46891</v>
      </c>
      <c r="K135" s="162"/>
      <c r="L135" s="162"/>
      <c r="M135" s="162"/>
    </row>
    <row r="136" spans="1:14" ht="48" customHeight="1" x14ac:dyDescent="0.25">
      <c r="A136" s="146"/>
      <c r="B136" s="146"/>
      <c r="C136" s="144"/>
      <c r="D136" s="144"/>
      <c r="E136" s="24">
        <v>4</v>
      </c>
      <c r="F136" s="25" t="s">
        <v>280</v>
      </c>
      <c r="G136" s="25" t="s">
        <v>263</v>
      </c>
      <c r="H136" s="24" t="s">
        <v>281</v>
      </c>
      <c r="I136" s="24">
        <v>10</v>
      </c>
      <c r="J136" s="24">
        <v>10</v>
      </c>
      <c r="K136" s="163"/>
      <c r="L136" s="163"/>
      <c r="M136" s="163"/>
    </row>
    <row r="137" spans="1:14" ht="36.75" customHeight="1" x14ac:dyDescent="0.25">
      <c r="A137" s="146"/>
      <c r="B137" s="146"/>
      <c r="C137" s="26">
        <v>2</v>
      </c>
      <c r="D137" s="26" t="s">
        <v>282</v>
      </c>
      <c r="E137" s="24">
        <v>1</v>
      </c>
      <c r="F137" s="76" t="s">
        <v>283</v>
      </c>
      <c r="G137" s="25" t="s">
        <v>284</v>
      </c>
      <c r="H137" s="24" t="s">
        <v>285</v>
      </c>
      <c r="I137" s="24" t="s">
        <v>286</v>
      </c>
      <c r="J137" s="24">
        <v>0</v>
      </c>
      <c r="K137" s="45" t="s">
        <v>38</v>
      </c>
      <c r="L137" s="45">
        <v>0</v>
      </c>
      <c r="M137" s="47">
        <v>0</v>
      </c>
    </row>
    <row r="138" spans="1:14" ht="51.75" customHeight="1" x14ac:dyDescent="0.25">
      <c r="A138" s="146"/>
      <c r="B138" s="146"/>
      <c r="C138" s="77">
        <v>2</v>
      </c>
      <c r="D138" s="38" t="s">
        <v>287</v>
      </c>
      <c r="E138" s="42">
        <v>1</v>
      </c>
      <c r="F138" s="61" t="s">
        <v>288</v>
      </c>
      <c r="G138" s="78" t="s">
        <v>289</v>
      </c>
      <c r="H138" s="36" t="s">
        <v>290</v>
      </c>
      <c r="I138" s="42">
        <v>2</v>
      </c>
      <c r="J138" s="42">
        <v>3</v>
      </c>
      <c r="K138" s="79" t="s">
        <v>38</v>
      </c>
      <c r="L138" s="79">
        <v>1.5</v>
      </c>
      <c r="M138" s="80">
        <v>1.4</v>
      </c>
    </row>
    <row r="139" spans="1:14" ht="35.25" customHeight="1" x14ac:dyDescent="0.25">
      <c r="A139" s="146"/>
      <c r="B139" s="146"/>
      <c r="C139" s="26">
        <v>2</v>
      </c>
      <c r="D139" s="38" t="s">
        <v>291</v>
      </c>
      <c r="E139" s="36">
        <v>1</v>
      </c>
      <c r="F139" s="61" t="s">
        <v>292</v>
      </c>
      <c r="G139" s="44" t="s">
        <v>289</v>
      </c>
      <c r="H139" s="36" t="s">
        <v>293</v>
      </c>
      <c r="I139" s="36">
        <v>2</v>
      </c>
      <c r="J139" s="36">
        <v>1</v>
      </c>
      <c r="K139" s="45" t="s">
        <v>38</v>
      </c>
      <c r="L139" s="45">
        <v>1.5</v>
      </c>
      <c r="M139" s="47">
        <v>1.5</v>
      </c>
    </row>
    <row r="140" spans="1:14" ht="45.75" customHeight="1" x14ac:dyDescent="0.25">
      <c r="A140" s="146"/>
      <c r="B140" s="144"/>
      <c r="C140" s="26">
        <v>2</v>
      </c>
      <c r="D140" s="38" t="s">
        <v>294</v>
      </c>
      <c r="E140" s="36">
        <v>1</v>
      </c>
      <c r="F140" s="61" t="s">
        <v>295</v>
      </c>
      <c r="G140" s="44" t="s">
        <v>296</v>
      </c>
      <c r="H140" s="36" t="s">
        <v>297</v>
      </c>
      <c r="I140" s="36">
        <v>98</v>
      </c>
      <c r="J140" s="36">
        <v>100</v>
      </c>
      <c r="K140" s="47" t="s">
        <v>38</v>
      </c>
      <c r="L140" s="47">
        <v>21.4</v>
      </c>
      <c r="M140" s="47">
        <v>21.4</v>
      </c>
    </row>
    <row r="141" spans="1:14" ht="43.5" customHeight="1" x14ac:dyDescent="0.25">
      <c r="A141" s="146"/>
      <c r="B141" s="81"/>
      <c r="C141" s="30">
        <v>2</v>
      </c>
      <c r="D141" s="38" t="s">
        <v>298</v>
      </c>
      <c r="E141" s="43">
        <v>1</v>
      </c>
      <c r="F141" s="61" t="s">
        <v>299</v>
      </c>
      <c r="G141" s="65" t="s">
        <v>185</v>
      </c>
      <c r="H141" s="38" t="s">
        <v>300</v>
      </c>
      <c r="I141" s="43">
        <v>1</v>
      </c>
      <c r="J141" s="43">
        <v>1</v>
      </c>
      <c r="K141" s="82" t="s">
        <v>38</v>
      </c>
      <c r="L141" s="82">
        <v>9</v>
      </c>
      <c r="M141" s="82">
        <v>9</v>
      </c>
    </row>
    <row r="142" spans="1:14" ht="15" customHeight="1" x14ac:dyDescent="0.25">
      <c r="A142" s="146"/>
      <c r="B142" s="83">
        <v>2</v>
      </c>
      <c r="C142" s="149" t="s">
        <v>301</v>
      </c>
      <c r="D142" s="150"/>
      <c r="E142" s="150"/>
      <c r="F142" s="150"/>
      <c r="G142" s="150"/>
      <c r="H142" s="150"/>
      <c r="I142" s="150"/>
      <c r="J142" s="150"/>
      <c r="K142" s="150"/>
      <c r="L142" s="150"/>
      <c r="M142" s="151"/>
    </row>
    <row r="143" spans="1:14" ht="36" customHeight="1" x14ac:dyDescent="0.25">
      <c r="A143" s="146"/>
      <c r="B143" s="160">
        <v>2</v>
      </c>
      <c r="C143" s="26">
        <v>1</v>
      </c>
      <c r="D143" s="26" t="s">
        <v>302</v>
      </c>
      <c r="E143" s="24">
        <v>1</v>
      </c>
      <c r="F143" s="76" t="s">
        <v>303</v>
      </c>
      <c r="G143" s="25" t="s">
        <v>40</v>
      </c>
      <c r="H143" s="26" t="s">
        <v>304</v>
      </c>
      <c r="I143" s="24">
        <v>100</v>
      </c>
      <c r="J143" s="24">
        <v>100</v>
      </c>
      <c r="K143" s="24" t="s">
        <v>305</v>
      </c>
      <c r="L143" s="45">
        <v>0.5</v>
      </c>
      <c r="M143" s="45">
        <v>0.5</v>
      </c>
      <c r="N143" s="128"/>
    </row>
    <row r="144" spans="1:14" ht="51" customHeight="1" x14ac:dyDescent="0.25">
      <c r="A144" s="146"/>
      <c r="B144" s="146"/>
      <c r="C144" s="143">
        <v>2</v>
      </c>
      <c r="D144" s="143" t="s">
        <v>306</v>
      </c>
      <c r="E144" s="24">
        <v>1</v>
      </c>
      <c r="F144" s="25" t="s">
        <v>307</v>
      </c>
      <c r="G144" s="62" t="s">
        <v>308</v>
      </c>
      <c r="H144" s="32" t="s">
        <v>309</v>
      </c>
      <c r="I144" s="55">
        <v>1</v>
      </c>
      <c r="J144" s="56">
        <v>1</v>
      </c>
      <c r="K144" s="143" t="s">
        <v>305</v>
      </c>
      <c r="L144" s="161">
        <v>30.2</v>
      </c>
      <c r="M144" s="164">
        <v>30.2</v>
      </c>
    </row>
    <row r="145" spans="1:13" ht="35.25" customHeight="1" x14ac:dyDescent="0.25">
      <c r="A145" s="146"/>
      <c r="B145" s="146"/>
      <c r="C145" s="146"/>
      <c r="D145" s="146"/>
      <c r="E145" s="24">
        <v>2</v>
      </c>
      <c r="F145" s="84" t="s">
        <v>303</v>
      </c>
      <c r="G145" s="31" t="s">
        <v>40</v>
      </c>
      <c r="H145" s="33" t="s">
        <v>310</v>
      </c>
      <c r="I145" s="57">
        <v>100</v>
      </c>
      <c r="J145" s="58">
        <v>100</v>
      </c>
      <c r="K145" s="146"/>
      <c r="L145" s="162"/>
      <c r="M145" s="162"/>
    </row>
    <row r="146" spans="1:13" ht="75.75" customHeight="1" x14ac:dyDescent="0.25">
      <c r="A146" s="146"/>
      <c r="B146" s="146"/>
      <c r="C146" s="146"/>
      <c r="D146" s="146"/>
      <c r="E146" s="24">
        <v>3</v>
      </c>
      <c r="F146" s="25" t="s">
        <v>311</v>
      </c>
      <c r="G146" s="31" t="s">
        <v>312</v>
      </c>
      <c r="H146" s="34" t="s">
        <v>313</v>
      </c>
      <c r="I146" s="57">
        <v>500</v>
      </c>
      <c r="J146" s="58" t="s">
        <v>314</v>
      </c>
      <c r="K146" s="146"/>
      <c r="L146" s="162"/>
      <c r="M146" s="162"/>
    </row>
    <row r="147" spans="1:13" ht="61.5" customHeight="1" x14ac:dyDescent="0.25">
      <c r="A147" s="146"/>
      <c r="B147" s="146"/>
      <c r="C147" s="146"/>
      <c r="D147" s="146"/>
      <c r="E147" s="24">
        <v>4</v>
      </c>
      <c r="F147" s="25" t="s">
        <v>315</v>
      </c>
      <c r="G147" s="31" t="s">
        <v>316</v>
      </c>
      <c r="H147" s="34" t="s">
        <v>313</v>
      </c>
      <c r="I147" s="57">
        <v>350</v>
      </c>
      <c r="J147" s="58">
        <v>384</v>
      </c>
      <c r="K147" s="146"/>
      <c r="L147" s="162"/>
      <c r="M147" s="162"/>
    </row>
    <row r="148" spans="1:13" ht="34.5" customHeight="1" x14ac:dyDescent="0.25">
      <c r="A148" s="146"/>
      <c r="B148" s="146"/>
      <c r="C148" s="146"/>
      <c r="D148" s="146"/>
      <c r="E148" s="148">
        <v>5</v>
      </c>
      <c r="F148" s="194" t="s">
        <v>317</v>
      </c>
      <c r="G148" s="195" t="s">
        <v>318</v>
      </c>
      <c r="H148" s="34" t="s">
        <v>202</v>
      </c>
      <c r="I148" s="57">
        <v>550</v>
      </c>
      <c r="J148" s="58">
        <v>684</v>
      </c>
      <c r="K148" s="146"/>
      <c r="L148" s="162"/>
      <c r="M148" s="162"/>
    </row>
    <row r="149" spans="1:13" ht="32.25" customHeight="1" x14ac:dyDescent="0.25">
      <c r="A149" s="146"/>
      <c r="B149" s="146"/>
      <c r="C149" s="146"/>
      <c r="D149" s="146"/>
      <c r="E149" s="144"/>
      <c r="F149" s="153"/>
      <c r="G149" s="193"/>
      <c r="H149" s="34" t="s">
        <v>203</v>
      </c>
      <c r="I149" s="59" t="s">
        <v>319</v>
      </c>
      <c r="J149" s="60" t="s">
        <v>320</v>
      </c>
      <c r="K149" s="146"/>
      <c r="L149" s="162"/>
      <c r="M149" s="162"/>
    </row>
    <row r="150" spans="1:13" ht="54" customHeight="1" x14ac:dyDescent="0.25">
      <c r="A150" s="146"/>
      <c r="B150" s="146"/>
      <c r="C150" s="146"/>
      <c r="D150" s="146"/>
      <c r="E150" s="24">
        <v>6</v>
      </c>
      <c r="F150" s="25" t="s">
        <v>204</v>
      </c>
      <c r="G150" s="31" t="s">
        <v>321</v>
      </c>
      <c r="H150" s="34" t="s">
        <v>205</v>
      </c>
      <c r="I150" s="57">
        <v>1</v>
      </c>
      <c r="J150" s="58">
        <v>1</v>
      </c>
      <c r="K150" s="146"/>
      <c r="L150" s="162"/>
      <c r="M150" s="162"/>
    </row>
    <row r="151" spans="1:13" ht="44.25" customHeight="1" x14ac:dyDescent="0.25">
      <c r="A151" s="146"/>
      <c r="B151" s="146"/>
      <c r="C151" s="146"/>
      <c r="D151" s="146"/>
      <c r="E151" s="24">
        <v>7</v>
      </c>
      <c r="F151" s="85" t="s">
        <v>322</v>
      </c>
      <c r="G151" s="31" t="s">
        <v>323</v>
      </c>
      <c r="H151" s="34" t="s">
        <v>324</v>
      </c>
      <c r="I151" s="57">
        <v>600</v>
      </c>
      <c r="J151" s="58">
        <v>422</v>
      </c>
      <c r="K151" s="146"/>
      <c r="L151" s="162"/>
      <c r="M151" s="162"/>
    </row>
    <row r="152" spans="1:13" ht="53.25" customHeight="1" x14ac:dyDescent="0.25">
      <c r="A152" s="146"/>
      <c r="B152" s="146"/>
      <c r="C152" s="144"/>
      <c r="D152" s="144"/>
      <c r="E152" s="24">
        <v>8</v>
      </c>
      <c r="F152" s="25" t="s">
        <v>200</v>
      </c>
      <c r="G152" s="31" t="s">
        <v>325</v>
      </c>
      <c r="H152" s="34" t="s">
        <v>326</v>
      </c>
      <c r="I152" s="57">
        <v>550</v>
      </c>
      <c r="J152" s="58">
        <v>684</v>
      </c>
      <c r="K152" s="144"/>
      <c r="L152" s="163"/>
      <c r="M152" s="163"/>
    </row>
    <row r="153" spans="1:13" ht="37.5" customHeight="1" x14ac:dyDescent="0.25">
      <c r="A153" s="146"/>
      <c r="B153" s="146"/>
      <c r="C153" s="26">
        <v>3</v>
      </c>
      <c r="D153" s="26" t="s">
        <v>327</v>
      </c>
      <c r="E153" s="24">
        <v>1</v>
      </c>
      <c r="F153" s="76" t="s">
        <v>303</v>
      </c>
      <c r="G153" s="25" t="s">
        <v>40</v>
      </c>
      <c r="H153" s="26" t="s">
        <v>310</v>
      </c>
      <c r="I153" s="24">
        <v>100</v>
      </c>
      <c r="J153" s="24">
        <v>100</v>
      </c>
      <c r="K153" s="24" t="s">
        <v>305</v>
      </c>
      <c r="L153" s="45">
        <v>0.5</v>
      </c>
      <c r="M153" s="47">
        <v>0.5</v>
      </c>
    </row>
    <row r="154" spans="1:13" ht="29.25" customHeight="1" x14ac:dyDescent="0.25">
      <c r="A154" s="146"/>
      <c r="B154" s="146"/>
      <c r="C154" s="26">
        <v>4</v>
      </c>
      <c r="D154" s="26" t="s">
        <v>328</v>
      </c>
      <c r="E154" s="24">
        <v>1</v>
      </c>
      <c r="F154" s="84" t="s">
        <v>303</v>
      </c>
      <c r="G154" s="25" t="s">
        <v>40</v>
      </c>
      <c r="H154" s="26" t="s">
        <v>310</v>
      </c>
      <c r="I154" s="24">
        <v>100</v>
      </c>
      <c r="J154" s="24">
        <v>100</v>
      </c>
      <c r="K154" s="24" t="s">
        <v>305</v>
      </c>
      <c r="L154" s="45">
        <v>23.8</v>
      </c>
      <c r="M154" s="47">
        <v>23.8</v>
      </c>
    </row>
    <row r="155" spans="1:13" ht="33.75" customHeight="1" x14ac:dyDescent="0.25">
      <c r="A155" s="146"/>
      <c r="B155" s="146"/>
      <c r="C155" s="143">
        <v>5</v>
      </c>
      <c r="D155" s="143" t="s">
        <v>329</v>
      </c>
      <c r="E155" s="24">
        <v>1</v>
      </c>
      <c r="F155" s="76" t="s">
        <v>303</v>
      </c>
      <c r="G155" s="25" t="s">
        <v>40</v>
      </c>
      <c r="H155" s="26" t="s">
        <v>310</v>
      </c>
      <c r="I155" s="24">
        <v>100</v>
      </c>
      <c r="J155" s="24">
        <v>100</v>
      </c>
      <c r="K155" s="148" t="s">
        <v>305</v>
      </c>
      <c r="L155" s="161">
        <v>9</v>
      </c>
      <c r="M155" s="164">
        <v>9</v>
      </c>
    </row>
    <row r="156" spans="1:13" ht="15.75" customHeight="1" x14ac:dyDescent="0.25">
      <c r="A156" s="146"/>
      <c r="B156" s="146"/>
      <c r="C156" s="146"/>
      <c r="D156" s="146"/>
      <c r="E156" s="24">
        <v>2</v>
      </c>
      <c r="F156" s="25" t="s">
        <v>330</v>
      </c>
      <c r="G156" s="25" t="s">
        <v>331</v>
      </c>
      <c r="H156" s="24" t="s">
        <v>332</v>
      </c>
      <c r="I156" s="24" t="s">
        <v>70</v>
      </c>
      <c r="J156" s="24">
        <v>753</v>
      </c>
      <c r="K156" s="146"/>
      <c r="L156" s="162"/>
      <c r="M156" s="162"/>
    </row>
    <row r="157" spans="1:13" ht="15.75" customHeight="1" x14ac:dyDescent="0.25">
      <c r="A157" s="146"/>
      <c r="B157" s="146"/>
      <c r="C157" s="144"/>
      <c r="D157" s="144"/>
      <c r="E157" s="24">
        <v>3</v>
      </c>
      <c r="F157" s="25" t="s">
        <v>333</v>
      </c>
      <c r="G157" s="25" t="s">
        <v>334</v>
      </c>
      <c r="H157" s="24" t="s">
        <v>335</v>
      </c>
      <c r="I157" s="24">
        <v>11</v>
      </c>
      <c r="J157" s="24">
        <v>11</v>
      </c>
      <c r="K157" s="144"/>
      <c r="L157" s="163"/>
      <c r="M157" s="163"/>
    </row>
    <row r="158" spans="1:13" ht="27" customHeight="1" x14ac:dyDescent="0.25">
      <c r="A158" s="146"/>
      <c r="B158" s="146"/>
      <c r="C158" s="143">
        <v>6</v>
      </c>
      <c r="D158" s="143" t="s">
        <v>336</v>
      </c>
      <c r="E158" s="24">
        <v>1</v>
      </c>
      <c r="F158" s="84" t="s">
        <v>303</v>
      </c>
      <c r="G158" s="25" t="s">
        <v>40</v>
      </c>
      <c r="H158" s="26" t="s">
        <v>310</v>
      </c>
      <c r="I158" s="24">
        <v>100</v>
      </c>
      <c r="J158" s="24">
        <v>100</v>
      </c>
      <c r="K158" s="148" t="s">
        <v>305</v>
      </c>
      <c r="L158" s="161">
        <v>26.8</v>
      </c>
      <c r="M158" s="164">
        <v>26.8</v>
      </c>
    </row>
    <row r="159" spans="1:13" ht="35.25" customHeight="1" x14ac:dyDescent="0.25">
      <c r="A159" s="146"/>
      <c r="B159" s="146"/>
      <c r="C159" s="144"/>
      <c r="D159" s="144"/>
      <c r="E159" s="24">
        <v>2</v>
      </c>
      <c r="F159" s="25" t="s">
        <v>337</v>
      </c>
      <c r="G159" s="25" t="s">
        <v>338</v>
      </c>
      <c r="H159" s="24" t="s">
        <v>339</v>
      </c>
      <c r="I159" s="24">
        <v>1050</v>
      </c>
      <c r="J159" s="24">
        <v>867</v>
      </c>
      <c r="K159" s="144"/>
      <c r="L159" s="163"/>
      <c r="M159" s="163"/>
    </row>
    <row r="160" spans="1:13" ht="32.25" customHeight="1" x14ac:dyDescent="0.25">
      <c r="A160" s="146"/>
      <c r="B160" s="146"/>
      <c r="C160" s="147">
        <v>8</v>
      </c>
      <c r="D160" s="143" t="s">
        <v>340</v>
      </c>
      <c r="E160" s="24">
        <v>1</v>
      </c>
      <c r="F160" s="84" t="s">
        <v>303</v>
      </c>
      <c r="G160" s="25" t="s">
        <v>40</v>
      </c>
      <c r="H160" s="26" t="s">
        <v>310</v>
      </c>
      <c r="I160" s="24">
        <v>100</v>
      </c>
      <c r="J160" s="24">
        <v>100</v>
      </c>
      <c r="K160" s="148" t="s">
        <v>305</v>
      </c>
      <c r="L160" s="161">
        <v>3</v>
      </c>
      <c r="M160" s="164">
        <v>3</v>
      </c>
    </row>
    <row r="161" spans="1:33" ht="34.5" customHeight="1" x14ac:dyDescent="0.25">
      <c r="A161" s="146"/>
      <c r="B161" s="146"/>
      <c r="C161" s="144"/>
      <c r="D161" s="144"/>
      <c r="E161" s="24">
        <v>2</v>
      </c>
      <c r="F161" s="25" t="s">
        <v>341</v>
      </c>
      <c r="G161" s="25" t="s">
        <v>342</v>
      </c>
      <c r="H161" s="24" t="s">
        <v>343</v>
      </c>
      <c r="I161" s="24">
        <v>3200</v>
      </c>
      <c r="J161" s="24">
        <v>2506</v>
      </c>
      <c r="K161" s="144"/>
      <c r="L161" s="163"/>
      <c r="M161" s="163"/>
    </row>
    <row r="162" spans="1:33" ht="40.5" customHeight="1" x14ac:dyDescent="0.25">
      <c r="A162" s="146"/>
      <c r="B162" s="146"/>
      <c r="C162" s="143">
        <v>9</v>
      </c>
      <c r="D162" s="143" t="s">
        <v>344</v>
      </c>
      <c r="E162" s="24">
        <v>1</v>
      </c>
      <c r="F162" s="84" t="s">
        <v>345</v>
      </c>
      <c r="G162" s="25" t="s">
        <v>40</v>
      </c>
      <c r="H162" s="26" t="s">
        <v>310</v>
      </c>
      <c r="I162" s="24">
        <v>100</v>
      </c>
      <c r="J162" s="24">
        <v>100</v>
      </c>
      <c r="K162" s="148" t="s">
        <v>305</v>
      </c>
      <c r="L162" s="161">
        <v>5.6</v>
      </c>
      <c r="M162" s="164">
        <v>5.6</v>
      </c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1:33" ht="27.75" customHeight="1" x14ac:dyDescent="0.25">
      <c r="A163" s="146"/>
      <c r="B163" s="146"/>
      <c r="C163" s="144"/>
      <c r="D163" s="144"/>
      <c r="E163" s="24">
        <v>2</v>
      </c>
      <c r="F163" s="25" t="s">
        <v>346</v>
      </c>
      <c r="G163" s="25" t="s">
        <v>347</v>
      </c>
      <c r="H163" s="24" t="s">
        <v>332</v>
      </c>
      <c r="I163" s="24">
        <v>500</v>
      </c>
      <c r="J163" s="24">
        <v>503</v>
      </c>
      <c r="K163" s="144"/>
      <c r="L163" s="163"/>
      <c r="M163" s="163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1:33" ht="33.75" customHeight="1" x14ac:dyDescent="0.25">
      <c r="A164" s="146"/>
      <c r="B164" s="146"/>
      <c r="C164" s="26">
        <v>10</v>
      </c>
      <c r="D164" s="26" t="s">
        <v>348</v>
      </c>
      <c r="E164" s="24">
        <v>1</v>
      </c>
      <c r="F164" s="84" t="s">
        <v>303</v>
      </c>
      <c r="G164" s="25" t="s">
        <v>40</v>
      </c>
      <c r="H164" s="26" t="s">
        <v>310</v>
      </c>
      <c r="I164" s="24">
        <v>100</v>
      </c>
      <c r="J164" s="24">
        <v>100</v>
      </c>
      <c r="K164" s="24" t="s">
        <v>305</v>
      </c>
      <c r="L164" s="45">
        <v>9.4</v>
      </c>
      <c r="M164" s="47">
        <v>9.4</v>
      </c>
    </row>
    <row r="165" spans="1:33" ht="33.75" customHeight="1" x14ac:dyDescent="0.25">
      <c r="A165" s="146"/>
      <c r="B165" s="146"/>
      <c r="C165" s="26">
        <v>12</v>
      </c>
      <c r="D165" s="26" t="s">
        <v>349</v>
      </c>
      <c r="E165" s="24">
        <v>1</v>
      </c>
      <c r="F165" s="76" t="s">
        <v>303</v>
      </c>
      <c r="G165" s="25" t="s">
        <v>40</v>
      </c>
      <c r="H165" s="26" t="s">
        <v>310</v>
      </c>
      <c r="I165" s="24">
        <v>100</v>
      </c>
      <c r="J165" s="24">
        <v>100</v>
      </c>
      <c r="K165" s="24" t="s">
        <v>305</v>
      </c>
      <c r="L165" s="45">
        <v>25.3</v>
      </c>
      <c r="M165" s="47">
        <v>25.3</v>
      </c>
    </row>
    <row r="166" spans="1:33" ht="35.25" customHeight="1" x14ac:dyDescent="0.25">
      <c r="A166" s="146"/>
      <c r="B166" s="146"/>
      <c r="C166" s="26">
        <v>13</v>
      </c>
      <c r="D166" s="26" t="s">
        <v>350</v>
      </c>
      <c r="E166" s="24">
        <v>1</v>
      </c>
      <c r="F166" s="76" t="s">
        <v>303</v>
      </c>
      <c r="G166" s="25" t="s">
        <v>40</v>
      </c>
      <c r="H166" s="26" t="s">
        <v>310</v>
      </c>
      <c r="I166" s="24">
        <v>100</v>
      </c>
      <c r="J166" s="24">
        <v>91.2</v>
      </c>
      <c r="K166" s="24" t="s">
        <v>305</v>
      </c>
      <c r="L166" s="45">
        <v>3.4</v>
      </c>
      <c r="M166" s="47">
        <v>3.1</v>
      </c>
    </row>
    <row r="167" spans="1:33" ht="34.5" customHeight="1" x14ac:dyDescent="0.25">
      <c r="A167" s="146"/>
      <c r="B167" s="146"/>
      <c r="C167" s="26">
        <v>14</v>
      </c>
      <c r="D167" s="26" t="s">
        <v>351</v>
      </c>
      <c r="E167" s="24">
        <v>1</v>
      </c>
      <c r="F167" s="84" t="s">
        <v>303</v>
      </c>
      <c r="G167" s="25" t="s">
        <v>40</v>
      </c>
      <c r="H167" s="26" t="s">
        <v>310</v>
      </c>
      <c r="I167" s="24">
        <v>100</v>
      </c>
      <c r="J167" s="24">
        <v>100</v>
      </c>
      <c r="K167" s="24" t="s">
        <v>305</v>
      </c>
      <c r="L167" s="45">
        <v>279.39999999999998</v>
      </c>
      <c r="M167" s="47">
        <v>279.39999999999998</v>
      </c>
    </row>
    <row r="168" spans="1:33" ht="28.5" customHeight="1" x14ac:dyDescent="0.25">
      <c r="A168" s="146"/>
      <c r="B168" s="146"/>
      <c r="C168" s="26">
        <v>16</v>
      </c>
      <c r="D168" s="26" t="s">
        <v>352</v>
      </c>
      <c r="E168" s="24">
        <v>1</v>
      </c>
      <c r="F168" s="76" t="s">
        <v>303</v>
      </c>
      <c r="G168" s="25" t="s">
        <v>40</v>
      </c>
      <c r="H168" s="26" t="s">
        <v>310</v>
      </c>
      <c r="I168" s="24">
        <v>100</v>
      </c>
      <c r="J168" s="24">
        <v>100</v>
      </c>
      <c r="K168" s="24" t="s">
        <v>305</v>
      </c>
      <c r="L168" s="45">
        <v>6.9</v>
      </c>
      <c r="M168" s="47">
        <v>6.9</v>
      </c>
    </row>
    <row r="169" spans="1:33" ht="30.75" customHeight="1" x14ac:dyDescent="0.25">
      <c r="A169" s="146"/>
      <c r="B169" s="146"/>
      <c r="C169" s="26">
        <v>17</v>
      </c>
      <c r="D169" s="26" t="s">
        <v>353</v>
      </c>
      <c r="E169" s="24">
        <v>1</v>
      </c>
      <c r="F169" s="76" t="s">
        <v>303</v>
      </c>
      <c r="G169" s="25" t="s">
        <v>40</v>
      </c>
      <c r="H169" s="26" t="s">
        <v>310</v>
      </c>
      <c r="I169" s="24">
        <v>100</v>
      </c>
      <c r="J169" s="24">
        <v>89.2</v>
      </c>
      <c r="K169" s="24" t="s">
        <v>305</v>
      </c>
      <c r="L169" s="45">
        <v>20.3</v>
      </c>
      <c r="M169" s="47">
        <v>18.100000000000001</v>
      </c>
    </row>
    <row r="170" spans="1:33" ht="37.5" customHeight="1" x14ac:dyDescent="0.25">
      <c r="A170" s="146"/>
      <c r="B170" s="146"/>
      <c r="C170" s="26">
        <v>18</v>
      </c>
      <c r="D170" s="26" t="s">
        <v>354</v>
      </c>
      <c r="E170" s="24">
        <v>1</v>
      </c>
      <c r="F170" s="76" t="s">
        <v>303</v>
      </c>
      <c r="G170" s="25" t="s">
        <v>40</v>
      </c>
      <c r="H170" s="26" t="s">
        <v>310</v>
      </c>
      <c r="I170" s="24">
        <v>100</v>
      </c>
      <c r="J170" s="24">
        <v>100</v>
      </c>
      <c r="K170" s="24" t="s">
        <v>305</v>
      </c>
      <c r="L170" s="45">
        <v>12.4</v>
      </c>
      <c r="M170" s="47">
        <v>12.4</v>
      </c>
    </row>
    <row r="171" spans="1:33" ht="30" customHeight="1" x14ac:dyDescent="0.25">
      <c r="A171" s="146"/>
      <c r="B171" s="146"/>
      <c r="C171" s="26">
        <v>19</v>
      </c>
      <c r="D171" s="26" t="s">
        <v>355</v>
      </c>
      <c r="E171" s="24">
        <v>1</v>
      </c>
      <c r="F171" s="84" t="s">
        <v>303</v>
      </c>
      <c r="G171" s="25" t="s">
        <v>40</v>
      </c>
      <c r="H171" s="26" t="s">
        <v>310</v>
      </c>
      <c r="I171" s="24">
        <v>100</v>
      </c>
      <c r="J171" s="24">
        <v>94.1</v>
      </c>
      <c r="K171" s="24" t="s">
        <v>356</v>
      </c>
      <c r="L171" s="45">
        <v>127.9</v>
      </c>
      <c r="M171" s="47">
        <v>120.4</v>
      </c>
    </row>
    <row r="172" spans="1:33" ht="26.25" customHeight="1" x14ac:dyDescent="0.25">
      <c r="A172" s="146"/>
      <c r="B172" s="146"/>
      <c r="C172" s="26">
        <v>20</v>
      </c>
      <c r="D172" s="26" t="s">
        <v>357</v>
      </c>
      <c r="E172" s="24">
        <v>1</v>
      </c>
      <c r="F172" s="84" t="s">
        <v>303</v>
      </c>
      <c r="G172" s="25" t="s">
        <v>40</v>
      </c>
      <c r="H172" s="26" t="s">
        <v>310</v>
      </c>
      <c r="I172" s="24">
        <v>100</v>
      </c>
      <c r="J172" s="24">
        <v>99.2</v>
      </c>
      <c r="K172" s="24" t="s">
        <v>356</v>
      </c>
      <c r="L172" s="45">
        <v>39.9</v>
      </c>
      <c r="M172" s="47">
        <v>39.6</v>
      </c>
    </row>
    <row r="173" spans="1:33" ht="35.25" customHeight="1" x14ac:dyDescent="0.25">
      <c r="A173" s="146"/>
      <c r="B173" s="146"/>
      <c r="C173" s="26">
        <v>25</v>
      </c>
      <c r="D173" s="26" t="s">
        <v>358</v>
      </c>
      <c r="E173" s="24">
        <v>1</v>
      </c>
      <c r="F173" s="84" t="s">
        <v>303</v>
      </c>
      <c r="G173" s="25" t="s">
        <v>40</v>
      </c>
      <c r="H173" s="26" t="s">
        <v>310</v>
      </c>
      <c r="I173" s="24">
        <v>100</v>
      </c>
      <c r="J173" s="24">
        <v>100</v>
      </c>
      <c r="K173" s="24" t="s">
        <v>305</v>
      </c>
      <c r="L173" s="45">
        <v>8.4</v>
      </c>
      <c r="M173" s="47">
        <v>8.4</v>
      </c>
    </row>
    <row r="174" spans="1:33" ht="31.5" customHeight="1" x14ac:dyDescent="0.25">
      <c r="A174" s="146"/>
      <c r="B174" s="146"/>
      <c r="C174" s="26">
        <v>23</v>
      </c>
      <c r="D174" s="26" t="s">
        <v>359</v>
      </c>
      <c r="E174" s="24">
        <v>1</v>
      </c>
      <c r="F174" s="84" t="s">
        <v>303</v>
      </c>
      <c r="G174" s="25" t="s">
        <v>40</v>
      </c>
      <c r="H174" s="26" t="s">
        <v>310</v>
      </c>
      <c r="I174" s="24">
        <v>100</v>
      </c>
      <c r="J174" s="24">
        <v>92</v>
      </c>
      <c r="K174" s="24" t="s">
        <v>305</v>
      </c>
      <c r="L174" s="45">
        <v>2.5</v>
      </c>
      <c r="M174" s="47">
        <v>2.2999999999999998</v>
      </c>
    </row>
    <row r="175" spans="1:33" ht="35.25" customHeight="1" x14ac:dyDescent="0.25">
      <c r="A175" s="146"/>
      <c r="B175" s="146"/>
      <c r="C175" s="26">
        <v>26</v>
      </c>
      <c r="D175" s="26" t="s">
        <v>360</v>
      </c>
      <c r="E175" s="24">
        <v>1</v>
      </c>
      <c r="F175" s="84" t="s">
        <v>303</v>
      </c>
      <c r="G175" s="25" t="s">
        <v>40</v>
      </c>
      <c r="H175" s="26" t="s">
        <v>310</v>
      </c>
      <c r="I175" s="24">
        <v>100</v>
      </c>
      <c r="J175" s="24">
        <v>100</v>
      </c>
      <c r="K175" s="24" t="s">
        <v>305</v>
      </c>
      <c r="L175" s="45">
        <v>4.8</v>
      </c>
      <c r="M175" s="47">
        <v>4.8</v>
      </c>
    </row>
    <row r="176" spans="1:33" ht="32.25" customHeight="1" x14ac:dyDescent="0.25">
      <c r="A176" s="146"/>
      <c r="B176" s="146"/>
      <c r="C176" s="143">
        <v>27</v>
      </c>
      <c r="D176" s="143" t="s">
        <v>361</v>
      </c>
      <c r="E176" s="24">
        <v>1</v>
      </c>
      <c r="F176" s="84" t="s">
        <v>303</v>
      </c>
      <c r="G176" s="25" t="s">
        <v>40</v>
      </c>
      <c r="H176" s="26" t="s">
        <v>310</v>
      </c>
      <c r="I176" s="24">
        <v>100</v>
      </c>
      <c r="J176" s="24">
        <v>100</v>
      </c>
      <c r="K176" s="148" t="s">
        <v>362</v>
      </c>
      <c r="L176" s="161">
        <v>23.3</v>
      </c>
      <c r="M176" s="164">
        <v>23.3</v>
      </c>
    </row>
    <row r="177" spans="1:13" ht="40.5" customHeight="1" x14ac:dyDescent="0.25">
      <c r="A177" s="146"/>
      <c r="B177" s="146"/>
      <c r="C177" s="146"/>
      <c r="D177" s="146"/>
      <c r="E177" s="24">
        <v>2</v>
      </c>
      <c r="F177" s="25" t="s">
        <v>363</v>
      </c>
      <c r="G177" s="25" t="s">
        <v>364</v>
      </c>
      <c r="H177" s="24" t="s">
        <v>365</v>
      </c>
      <c r="I177" s="24">
        <v>9</v>
      </c>
      <c r="J177" s="24"/>
      <c r="K177" s="146"/>
      <c r="L177" s="162"/>
      <c r="M177" s="162"/>
    </row>
    <row r="178" spans="1:13" ht="74.25" customHeight="1" x14ac:dyDescent="0.25">
      <c r="A178" s="146"/>
      <c r="B178" s="146"/>
      <c r="C178" s="146"/>
      <c r="D178" s="146"/>
      <c r="E178" s="24">
        <v>3</v>
      </c>
      <c r="F178" s="25" t="s">
        <v>366</v>
      </c>
      <c r="G178" s="25" t="s">
        <v>364</v>
      </c>
      <c r="H178" s="24" t="s">
        <v>367</v>
      </c>
      <c r="I178" s="24">
        <v>4</v>
      </c>
      <c r="J178" s="24">
        <v>4</v>
      </c>
      <c r="K178" s="146"/>
      <c r="L178" s="162"/>
      <c r="M178" s="162"/>
    </row>
    <row r="179" spans="1:13" ht="81" customHeight="1" x14ac:dyDescent="0.25">
      <c r="A179" s="175"/>
      <c r="B179" s="175"/>
      <c r="C179" s="144"/>
      <c r="D179" s="144"/>
      <c r="E179" s="21">
        <v>4</v>
      </c>
      <c r="F179" s="29" t="s">
        <v>368</v>
      </c>
      <c r="G179" s="29" t="s">
        <v>364</v>
      </c>
      <c r="H179" s="21" t="s">
        <v>369</v>
      </c>
      <c r="I179" s="21">
        <v>15</v>
      </c>
      <c r="J179" s="21">
        <v>20</v>
      </c>
      <c r="K179" s="144"/>
      <c r="L179" s="163"/>
      <c r="M179" s="180"/>
    </row>
    <row r="180" spans="1:13" ht="22.5" customHeight="1" x14ac:dyDescent="0.25">
      <c r="A180" s="196" t="s">
        <v>370</v>
      </c>
      <c r="B180" s="197"/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8"/>
    </row>
    <row r="181" spans="1:13" ht="18" customHeight="1" x14ac:dyDescent="0.25">
      <c r="A181" s="217" t="s">
        <v>371</v>
      </c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1"/>
    </row>
    <row r="182" spans="1:13" ht="18" customHeight="1" x14ac:dyDescent="0.25">
      <c r="A182" s="86">
        <v>1</v>
      </c>
      <c r="B182" s="218" t="s">
        <v>372</v>
      </c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1"/>
    </row>
    <row r="183" spans="1:13" ht="18.75" customHeight="1" x14ac:dyDescent="0.25">
      <c r="A183" s="86">
        <v>1</v>
      </c>
      <c r="B183" s="87">
        <v>1</v>
      </c>
      <c r="C183" s="176" t="s">
        <v>373</v>
      </c>
      <c r="D183" s="150"/>
      <c r="E183" s="150"/>
      <c r="F183" s="150"/>
      <c r="G183" s="150"/>
      <c r="H183" s="150"/>
      <c r="I183" s="150"/>
      <c r="J183" s="150"/>
      <c r="K183" s="150"/>
      <c r="L183" s="150"/>
      <c r="M183" s="151"/>
    </row>
    <row r="184" spans="1:13" ht="45" customHeight="1" x14ac:dyDescent="0.25">
      <c r="A184" s="159">
        <v>1</v>
      </c>
      <c r="B184" s="160">
        <v>1</v>
      </c>
      <c r="C184" s="143">
        <v>1</v>
      </c>
      <c r="D184" s="143" t="s">
        <v>374</v>
      </c>
      <c r="E184" s="24">
        <v>1</v>
      </c>
      <c r="F184" s="25" t="s">
        <v>375</v>
      </c>
      <c r="G184" s="25" t="s">
        <v>376</v>
      </c>
      <c r="H184" s="24" t="s">
        <v>377</v>
      </c>
      <c r="I184" s="24">
        <v>1</v>
      </c>
      <c r="J184" s="24">
        <v>1</v>
      </c>
      <c r="K184" s="148" t="s">
        <v>378</v>
      </c>
      <c r="L184" s="161" t="s">
        <v>379</v>
      </c>
      <c r="M184" s="164" t="s">
        <v>380</v>
      </c>
    </row>
    <row r="185" spans="1:13" ht="45" customHeight="1" x14ac:dyDescent="0.25">
      <c r="A185" s="146"/>
      <c r="B185" s="146"/>
      <c r="C185" s="146"/>
      <c r="D185" s="146"/>
      <c r="E185" s="24">
        <v>2</v>
      </c>
      <c r="F185" s="25" t="s">
        <v>381</v>
      </c>
      <c r="G185" s="25" t="s">
        <v>934</v>
      </c>
      <c r="H185" s="24" t="s">
        <v>382</v>
      </c>
      <c r="I185" s="24">
        <v>100</v>
      </c>
      <c r="J185" s="24">
        <v>100</v>
      </c>
      <c r="K185" s="146"/>
      <c r="L185" s="162"/>
      <c r="M185" s="162"/>
    </row>
    <row r="186" spans="1:13" ht="45" customHeight="1" x14ac:dyDescent="0.25">
      <c r="A186" s="146"/>
      <c r="B186" s="146"/>
      <c r="C186" s="146"/>
      <c r="D186" s="146"/>
      <c r="E186" s="24">
        <v>3</v>
      </c>
      <c r="F186" s="25" t="s">
        <v>383</v>
      </c>
      <c r="G186" s="25" t="s">
        <v>935</v>
      </c>
      <c r="H186" s="24" t="s">
        <v>384</v>
      </c>
      <c r="I186" s="24">
        <v>6</v>
      </c>
      <c r="J186" s="24">
        <v>6</v>
      </c>
      <c r="K186" s="146"/>
      <c r="L186" s="162"/>
      <c r="M186" s="162"/>
    </row>
    <row r="187" spans="1:13" ht="37.5" customHeight="1" x14ac:dyDescent="0.25">
      <c r="A187" s="146"/>
      <c r="B187" s="146"/>
      <c r="C187" s="146"/>
      <c r="D187" s="146"/>
      <c r="E187" s="24">
        <v>4</v>
      </c>
      <c r="F187" s="25" t="s">
        <v>385</v>
      </c>
      <c r="G187" s="25" t="s">
        <v>927</v>
      </c>
      <c r="H187" s="24" t="s">
        <v>386</v>
      </c>
      <c r="I187" s="24">
        <v>4</v>
      </c>
      <c r="J187" s="24">
        <v>3</v>
      </c>
      <c r="K187" s="146"/>
      <c r="L187" s="162"/>
      <c r="M187" s="162"/>
    </row>
    <row r="188" spans="1:13" ht="40.5" customHeight="1" x14ac:dyDescent="0.25">
      <c r="A188" s="144"/>
      <c r="B188" s="144"/>
      <c r="C188" s="144"/>
      <c r="D188" s="144"/>
      <c r="E188" s="24">
        <v>5</v>
      </c>
      <c r="F188" s="25" t="s">
        <v>387</v>
      </c>
      <c r="G188" s="25" t="s">
        <v>935</v>
      </c>
      <c r="H188" s="24" t="s">
        <v>388</v>
      </c>
      <c r="I188" s="24">
        <v>2</v>
      </c>
      <c r="J188" s="24">
        <v>2</v>
      </c>
      <c r="K188" s="144"/>
      <c r="L188" s="163"/>
      <c r="M188" s="163"/>
    </row>
    <row r="189" spans="1:13" ht="59.25" customHeight="1" x14ac:dyDescent="0.25">
      <c r="A189" s="159">
        <v>1</v>
      </c>
      <c r="B189" s="160">
        <v>1</v>
      </c>
      <c r="C189" s="143">
        <v>2</v>
      </c>
      <c r="D189" s="143" t="s">
        <v>389</v>
      </c>
      <c r="E189" s="24">
        <v>1</v>
      </c>
      <c r="F189" s="25" t="s">
        <v>390</v>
      </c>
      <c r="G189" s="25" t="s">
        <v>936</v>
      </c>
      <c r="H189" s="24" t="s">
        <v>391</v>
      </c>
      <c r="I189" s="24" t="s">
        <v>392</v>
      </c>
      <c r="J189" s="41">
        <v>1.2</v>
      </c>
      <c r="K189" s="148" t="s">
        <v>393</v>
      </c>
      <c r="L189" s="161" t="s">
        <v>394</v>
      </c>
      <c r="M189" s="164" t="s">
        <v>395</v>
      </c>
    </row>
    <row r="190" spans="1:13" ht="38.25" customHeight="1" x14ac:dyDescent="0.25">
      <c r="A190" s="146"/>
      <c r="B190" s="146"/>
      <c r="C190" s="146"/>
      <c r="D190" s="146"/>
      <c r="E190" s="24">
        <v>2</v>
      </c>
      <c r="F190" s="25" t="s">
        <v>396</v>
      </c>
      <c r="G190" s="25" t="s">
        <v>397</v>
      </c>
      <c r="H190" s="24" t="s">
        <v>398</v>
      </c>
      <c r="I190" s="24">
        <v>2</v>
      </c>
      <c r="J190" s="24">
        <v>2</v>
      </c>
      <c r="K190" s="146"/>
      <c r="L190" s="162"/>
      <c r="M190" s="162"/>
    </row>
    <row r="191" spans="1:13" ht="59.25" customHeight="1" x14ac:dyDescent="0.25">
      <c r="A191" s="146"/>
      <c r="B191" s="146"/>
      <c r="C191" s="146"/>
      <c r="D191" s="146"/>
      <c r="E191" s="24">
        <v>3</v>
      </c>
      <c r="F191" s="88" t="s">
        <v>399</v>
      </c>
      <c r="G191" s="25" t="s">
        <v>400</v>
      </c>
      <c r="H191" s="24" t="s">
        <v>401</v>
      </c>
      <c r="I191" s="24">
        <v>3</v>
      </c>
      <c r="J191" s="24">
        <v>3</v>
      </c>
      <c r="K191" s="146"/>
      <c r="L191" s="162"/>
      <c r="M191" s="162"/>
    </row>
    <row r="192" spans="1:13" ht="57" customHeight="1" x14ac:dyDescent="0.25">
      <c r="A192" s="144"/>
      <c r="B192" s="144"/>
      <c r="C192" s="144"/>
      <c r="D192" s="144"/>
      <c r="E192" s="24">
        <v>4</v>
      </c>
      <c r="F192" s="25" t="s">
        <v>402</v>
      </c>
      <c r="G192" s="25" t="s">
        <v>403</v>
      </c>
      <c r="H192" s="24" t="s">
        <v>404</v>
      </c>
      <c r="I192" s="24">
        <v>7</v>
      </c>
      <c r="J192" s="24">
        <v>7</v>
      </c>
      <c r="K192" s="144"/>
      <c r="L192" s="163"/>
      <c r="M192" s="163"/>
    </row>
    <row r="193" spans="1:13" ht="50.25" customHeight="1" x14ac:dyDescent="0.25">
      <c r="A193" s="159">
        <v>1</v>
      </c>
      <c r="B193" s="160">
        <v>1</v>
      </c>
      <c r="C193" s="143">
        <v>3</v>
      </c>
      <c r="D193" s="143" t="s">
        <v>405</v>
      </c>
      <c r="E193" s="24">
        <v>1</v>
      </c>
      <c r="F193" s="25" t="s">
        <v>406</v>
      </c>
      <c r="G193" s="25" t="s">
        <v>407</v>
      </c>
      <c r="H193" s="24" t="s">
        <v>408</v>
      </c>
      <c r="I193" s="24" t="s">
        <v>409</v>
      </c>
      <c r="J193" s="24">
        <v>100</v>
      </c>
      <c r="K193" s="148" t="s">
        <v>410</v>
      </c>
      <c r="L193" s="161" t="s">
        <v>411</v>
      </c>
      <c r="M193" s="164" t="s">
        <v>412</v>
      </c>
    </row>
    <row r="194" spans="1:13" ht="50.25" customHeight="1" x14ac:dyDescent="0.25">
      <c r="A194" s="146"/>
      <c r="B194" s="146"/>
      <c r="C194" s="146"/>
      <c r="D194" s="146"/>
      <c r="E194" s="24">
        <v>2</v>
      </c>
      <c r="F194" s="25" t="s">
        <v>413</v>
      </c>
      <c r="G194" s="25" t="s">
        <v>937</v>
      </c>
      <c r="H194" s="24" t="s">
        <v>414</v>
      </c>
      <c r="I194" s="24">
        <v>100</v>
      </c>
      <c r="J194" s="24">
        <v>100</v>
      </c>
      <c r="K194" s="146"/>
      <c r="L194" s="162"/>
      <c r="M194" s="162"/>
    </row>
    <row r="195" spans="1:13" ht="44.25" customHeight="1" x14ac:dyDescent="0.25">
      <c r="A195" s="146"/>
      <c r="B195" s="146"/>
      <c r="C195" s="146"/>
      <c r="D195" s="146"/>
      <c r="E195" s="24">
        <v>3</v>
      </c>
      <c r="F195" s="25" t="s">
        <v>415</v>
      </c>
      <c r="G195" s="25" t="s">
        <v>407</v>
      </c>
      <c r="H195" s="24" t="s">
        <v>398</v>
      </c>
      <c r="I195" s="24">
        <v>2</v>
      </c>
      <c r="J195" s="24">
        <v>2</v>
      </c>
      <c r="K195" s="146"/>
      <c r="L195" s="162"/>
      <c r="M195" s="162"/>
    </row>
    <row r="196" spans="1:13" ht="44.25" customHeight="1" x14ac:dyDescent="0.25">
      <c r="A196" s="144"/>
      <c r="B196" s="144"/>
      <c r="C196" s="144"/>
      <c r="D196" s="144"/>
      <c r="E196" s="24">
        <v>4</v>
      </c>
      <c r="F196" s="25" t="s">
        <v>416</v>
      </c>
      <c r="G196" s="25" t="s">
        <v>407</v>
      </c>
      <c r="H196" s="24" t="s">
        <v>417</v>
      </c>
      <c r="I196" s="24">
        <v>1</v>
      </c>
      <c r="J196" s="24">
        <v>1</v>
      </c>
      <c r="K196" s="144"/>
      <c r="L196" s="163"/>
      <c r="M196" s="163"/>
    </row>
    <row r="197" spans="1:13" ht="52.5" customHeight="1" x14ac:dyDescent="0.25">
      <c r="A197" s="159">
        <v>1</v>
      </c>
      <c r="B197" s="160">
        <v>1</v>
      </c>
      <c r="C197" s="143">
        <v>4</v>
      </c>
      <c r="D197" s="143" t="s">
        <v>418</v>
      </c>
      <c r="E197" s="24">
        <v>1</v>
      </c>
      <c r="F197" s="25" t="s">
        <v>419</v>
      </c>
      <c r="G197" s="25" t="s">
        <v>135</v>
      </c>
      <c r="H197" s="24" t="s">
        <v>420</v>
      </c>
      <c r="I197" s="24">
        <v>2</v>
      </c>
      <c r="J197" s="24">
        <v>2</v>
      </c>
      <c r="K197" s="148" t="s">
        <v>421</v>
      </c>
      <c r="L197" s="161" t="s">
        <v>422</v>
      </c>
      <c r="M197" s="164" t="s">
        <v>423</v>
      </c>
    </row>
    <row r="198" spans="1:13" ht="53.25" customHeight="1" x14ac:dyDescent="0.25">
      <c r="A198" s="146"/>
      <c r="B198" s="146"/>
      <c r="C198" s="146"/>
      <c r="D198" s="146"/>
      <c r="E198" s="24">
        <v>2</v>
      </c>
      <c r="F198" s="25" t="s">
        <v>424</v>
      </c>
      <c r="G198" s="25" t="s">
        <v>425</v>
      </c>
      <c r="H198" s="24" t="s">
        <v>426</v>
      </c>
      <c r="I198" s="24">
        <v>100</v>
      </c>
      <c r="J198" s="24">
        <v>100</v>
      </c>
      <c r="K198" s="146"/>
      <c r="L198" s="162"/>
      <c r="M198" s="162"/>
    </row>
    <row r="199" spans="1:13" ht="46.5" customHeight="1" x14ac:dyDescent="0.25">
      <c r="A199" s="146"/>
      <c r="B199" s="146"/>
      <c r="C199" s="146"/>
      <c r="D199" s="146"/>
      <c r="E199" s="24">
        <v>3</v>
      </c>
      <c r="F199" s="25" t="s">
        <v>427</v>
      </c>
      <c r="G199" s="25" t="s">
        <v>928</v>
      </c>
      <c r="H199" s="24" t="s">
        <v>428</v>
      </c>
      <c r="I199" s="24">
        <v>9</v>
      </c>
      <c r="J199" s="24">
        <v>9</v>
      </c>
      <c r="K199" s="146"/>
      <c r="L199" s="162"/>
      <c r="M199" s="162"/>
    </row>
    <row r="200" spans="1:13" ht="44.25" customHeight="1" x14ac:dyDescent="0.25">
      <c r="A200" s="144"/>
      <c r="B200" s="144"/>
      <c r="C200" s="144"/>
      <c r="D200" s="144"/>
      <c r="E200" s="24">
        <v>4</v>
      </c>
      <c r="F200" s="25" t="s">
        <v>429</v>
      </c>
      <c r="G200" s="25" t="s">
        <v>938</v>
      </c>
      <c r="H200" s="24" t="s">
        <v>430</v>
      </c>
      <c r="I200" s="24" t="s">
        <v>409</v>
      </c>
      <c r="J200" s="24">
        <v>100</v>
      </c>
      <c r="K200" s="144"/>
      <c r="L200" s="163"/>
      <c r="M200" s="163"/>
    </row>
    <row r="201" spans="1:13" ht="39.75" customHeight="1" x14ac:dyDescent="0.25">
      <c r="A201" s="159">
        <v>1</v>
      </c>
      <c r="B201" s="160">
        <v>1</v>
      </c>
      <c r="C201" s="143">
        <v>15</v>
      </c>
      <c r="D201" s="143" t="s">
        <v>431</v>
      </c>
      <c r="E201" s="24">
        <v>1</v>
      </c>
      <c r="F201" s="25" t="s">
        <v>432</v>
      </c>
      <c r="G201" s="25" t="s">
        <v>50</v>
      </c>
      <c r="H201" s="24" t="s">
        <v>433</v>
      </c>
      <c r="I201" s="24">
        <v>100</v>
      </c>
      <c r="J201" s="24">
        <v>100</v>
      </c>
      <c r="K201" s="148" t="s">
        <v>38</v>
      </c>
      <c r="L201" s="161">
        <v>7</v>
      </c>
      <c r="M201" s="164">
        <v>7</v>
      </c>
    </row>
    <row r="202" spans="1:13" ht="45" customHeight="1" x14ac:dyDescent="0.25">
      <c r="A202" s="146"/>
      <c r="B202" s="146"/>
      <c r="C202" s="146"/>
      <c r="D202" s="146"/>
      <c r="E202" s="24">
        <v>2</v>
      </c>
      <c r="F202" s="25" t="s">
        <v>434</v>
      </c>
      <c r="G202" s="25" t="s">
        <v>50</v>
      </c>
      <c r="H202" s="24" t="s">
        <v>435</v>
      </c>
      <c r="I202" s="24">
        <v>100</v>
      </c>
      <c r="J202" s="24">
        <v>100</v>
      </c>
      <c r="K202" s="146"/>
      <c r="L202" s="162"/>
      <c r="M202" s="162"/>
    </row>
    <row r="203" spans="1:13" ht="50.25" customHeight="1" x14ac:dyDescent="0.25">
      <c r="A203" s="144"/>
      <c r="B203" s="144"/>
      <c r="C203" s="144"/>
      <c r="D203" s="144"/>
      <c r="E203" s="24">
        <v>3</v>
      </c>
      <c r="F203" s="25" t="s">
        <v>436</v>
      </c>
      <c r="G203" s="25" t="s">
        <v>437</v>
      </c>
      <c r="H203" s="24" t="s">
        <v>438</v>
      </c>
      <c r="I203" s="24">
        <v>100</v>
      </c>
      <c r="J203" s="24">
        <v>100</v>
      </c>
      <c r="K203" s="144"/>
      <c r="L203" s="163"/>
      <c r="M203" s="163"/>
    </row>
    <row r="204" spans="1:13" ht="60.75" customHeight="1" x14ac:dyDescent="0.25">
      <c r="A204" s="159">
        <v>1</v>
      </c>
      <c r="B204" s="160">
        <v>1</v>
      </c>
      <c r="C204" s="143">
        <v>11</v>
      </c>
      <c r="D204" s="143" t="s">
        <v>439</v>
      </c>
      <c r="E204" s="24">
        <v>1</v>
      </c>
      <c r="F204" s="25" t="s">
        <v>440</v>
      </c>
      <c r="G204" s="25" t="s">
        <v>53</v>
      </c>
      <c r="H204" s="24" t="s">
        <v>441</v>
      </c>
      <c r="I204" s="24">
        <v>17</v>
      </c>
      <c r="J204" s="24">
        <v>17</v>
      </c>
      <c r="K204" s="148" t="s">
        <v>38</v>
      </c>
      <c r="L204" s="161">
        <v>5.64</v>
      </c>
      <c r="M204" s="164">
        <v>5.64</v>
      </c>
    </row>
    <row r="205" spans="1:13" ht="45" customHeight="1" x14ac:dyDescent="0.25">
      <c r="A205" s="146"/>
      <c r="B205" s="146"/>
      <c r="C205" s="146"/>
      <c r="D205" s="146"/>
      <c r="E205" s="24">
        <v>2</v>
      </c>
      <c r="F205" s="25" t="s">
        <v>442</v>
      </c>
      <c r="G205" s="25" t="s">
        <v>53</v>
      </c>
      <c r="H205" s="24" t="s">
        <v>443</v>
      </c>
      <c r="I205" s="24">
        <v>3</v>
      </c>
      <c r="J205" s="24">
        <v>4</v>
      </c>
      <c r="K205" s="146"/>
      <c r="L205" s="162"/>
      <c r="M205" s="162"/>
    </row>
    <row r="206" spans="1:13" ht="46.5" customHeight="1" x14ac:dyDescent="0.25">
      <c r="A206" s="144"/>
      <c r="B206" s="144"/>
      <c r="C206" s="144"/>
      <c r="D206" s="144"/>
      <c r="E206" s="24">
        <v>3</v>
      </c>
      <c r="F206" s="25" t="s">
        <v>444</v>
      </c>
      <c r="G206" s="25" t="s">
        <v>53</v>
      </c>
      <c r="H206" s="24" t="s">
        <v>445</v>
      </c>
      <c r="I206" s="24">
        <v>100</v>
      </c>
      <c r="J206" s="24">
        <v>100</v>
      </c>
      <c r="K206" s="144"/>
      <c r="L206" s="163"/>
      <c r="M206" s="163"/>
    </row>
    <row r="207" spans="1:13" ht="40.5" customHeight="1" x14ac:dyDescent="0.25">
      <c r="A207" s="159">
        <v>1</v>
      </c>
      <c r="B207" s="160">
        <v>1</v>
      </c>
      <c r="C207" s="143">
        <v>5</v>
      </c>
      <c r="D207" s="143" t="s">
        <v>446</v>
      </c>
      <c r="E207" s="24">
        <v>1</v>
      </c>
      <c r="F207" s="25" t="s">
        <v>447</v>
      </c>
      <c r="G207" s="25" t="s">
        <v>53</v>
      </c>
      <c r="H207" s="24" t="s">
        <v>448</v>
      </c>
      <c r="I207" s="24">
        <v>100</v>
      </c>
      <c r="J207" s="24">
        <v>100</v>
      </c>
      <c r="K207" s="148" t="s">
        <v>449</v>
      </c>
      <c r="L207" s="161">
        <v>9</v>
      </c>
      <c r="M207" s="164">
        <v>9</v>
      </c>
    </row>
    <row r="208" spans="1:13" ht="41.25" customHeight="1" x14ac:dyDescent="0.25">
      <c r="A208" s="146"/>
      <c r="B208" s="146"/>
      <c r="C208" s="146"/>
      <c r="D208" s="146"/>
      <c r="E208" s="24">
        <v>2</v>
      </c>
      <c r="F208" s="25" t="s">
        <v>450</v>
      </c>
      <c r="G208" s="25" t="s">
        <v>53</v>
      </c>
      <c r="H208" s="24" t="s">
        <v>451</v>
      </c>
      <c r="I208" s="24">
        <v>4</v>
      </c>
      <c r="J208" s="24">
        <v>8</v>
      </c>
      <c r="K208" s="146"/>
      <c r="L208" s="162"/>
      <c r="M208" s="162"/>
    </row>
    <row r="209" spans="1:13" ht="57.75" customHeight="1" x14ac:dyDescent="0.25">
      <c r="A209" s="144"/>
      <c r="B209" s="144"/>
      <c r="C209" s="144"/>
      <c r="D209" s="144"/>
      <c r="E209" s="24">
        <v>3</v>
      </c>
      <c r="F209" s="25" t="s">
        <v>452</v>
      </c>
      <c r="G209" s="25" t="s">
        <v>453</v>
      </c>
      <c r="H209" s="24" t="s">
        <v>454</v>
      </c>
      <c r="I209" s="24">
        <v>100</v>
      </c>
      <c r="J209" s="24">
        <v>100</v>
      </c>
      <c r="K209" s="144"/>
      <c r="L209" s="163"/>
      <c r="M209" s="163"/>
    </row>
    <row r="210" spans="1:13" ht="59.25" customHeight="1" x14ac:dyDescent="0.25">
      <c r="A210" s="159">
        <v>1</v>
      </c>
      <c r="B210" s="160">
        <v>1</v>
      </c>
      <c r="C210" s="143">
        <v>7</v>
      </c>
      <c r="D210" s="143" t="s">
        <v>455</v>
      </c>
      <c r="E210" s="24">
        <v>1</v>
      </c>
      <c r="F210" s="25" t="s">
        <v>456</v>
      </c>
      <c r="G210" s="25" t="s">
        <v>397</v>
      </c>
      <c r="H210" s="24" t="s">
        <v>457</v>
      </c>
      <c r="I210" s="24">
        <v>100</v>
      </c>
      <c r="J210" s="24">
        <v>100</v>
      </c>
      <c r="K210" s="148" t="s">
        <v>38</v>
      </c>
      <c r="L210" s="161">
        <v>5</v>
      </c>
      <c r="M210" s="164">
        <v>4.5</v>
      </c>
    </row>
    <row r="211" spans="1:13" ht="63" customHeight="1" x14ac:dyDescent="0.25">
      <c r="A211" s="144"/>
      <c r="B211" s="144"/>
      <c r="C211" s="144"/>
      <c r="D211" s="144"/>
      <c r="E211" s="24">
        <v>2</v>
      </c>
      <c r="F211" s="25" t="s">
        <v>929</v>
      </c>
      <c r="G211" s="25" t="s">
        <v>397</v>
      </c>
      <c r="H211" s="24" t="s">
        <v>458</v>
      </c>
      <c r="I211" s="24">
        <v>100</v>
      </c>
      <c r="J211" s="24">
        <v>100</v>
      </c>
      <c r="K211" s="144"/>
      <c r="L211" s="163"/>
      <c r="M211" s="163"/>
    </row>
    <row r="212" spans="1:13" ht="15.75" customHeight="1" x14ac:dyDescent="0.25">
      <c r="A212" s="86">
        <v>1</v>
      </c>
      <c r="B212" s="87">
        <v>2</v>
      </c>
      <c r="C212" s="176" t="s">
        <v>459</v>
      </c>
      <c r="D212" s="150"/>
      <c r="E212" s="150"/>
      <c r="F212" s="150"/>
      <c r="G212" s="150"/>
      <c r="H212" s="150"/>
      <c r="I212" s="150"/>
      <c r="J212" s="150"/>
      <c r="K212" s="150"/>
      <c r="L212" s="150"/>
      <c r="M212" s="151"/>
    </row>
    <row r="213" spans="1:13" ht="57.75" customHeight="1" x14ac:dyDescent="0.25">
      <c r="A213" s="173">
        <v>1</v>
      </c>
      <c r="B213" s="174">
        <v>2</v>
      </c>
      <c r="C213" s="147">
        <v>1</v>
      </c>
      <c r="D213" s="147" t="s">
        <v>460</v>
      </c>
      <c r="E213" s="36">
        <v>1</v>
      </c>
      <c r="F213" s="44" t="s">
        <v>461</v>
      </c>
      <c r="G213" s="44" t="s">
        <v>931</v>
      </c>
      <c r="H213" s="36" t="s">
        <v>462</v>
      </c>
      <c r="I213" s="36">
        <v>10</v>
      </c>
      <c r="J213" s="36">
        <v>10</v>
      </c>
      <c r="K213" s="177" t="s">
        <v>463</v>
      </c>
      <c r="L213" s="164" t="s">
        <v>464</v>
      </c>
      <c r="M213" s="164" t="s">
        <v>465</v>
      </c>
    </row>
    <row r="214" spans="1:13" ht="45.75" customHeight="1" x14ac:dyDescent="0.25">
      <c r="A214" s="144"/>
      <c r="B214" s="144"/>
      <c r="C214" s="144"/>
      <c r="D214" s="144"/>
      <c r="E214" s="36">
        <v>2</v>
      </c>
      <c r="F214" s="44" t="s">
        <v>466</v>
      </c>
      <c r="G214" s="44" t="s">
        <v>930</v>
      </c>
      <c r="H214" s="36" t="s">
        <v>467</v>
      </c>
      <c r="I214" s="36">
        <v>2</v>
      </c>
      <c r="J214" s="36">
        <v>2</v>
      </c>
      <c r="K214" s="144"/>
      <c r="L214" s="163"/>
      <c r="M214" s="163"/>
    </row>
    <row r="215" spans="1:13" ht="83.25" customHeight="1" x14ac:dyDescent="0.25">
      <c r="A215" s="173">
        <v>1</v>
      </c>
      <c r="B215" s="174">
        <v>2</v>
      </c>
      <c r="C215" s="147">
        <v>2</v>
      </c>
      <c r="D215" s="147" t="s">
        <v>468</v>
      </c>
      <c r="E215" s="36">
        <v>1</v>
      </c>
      <c r="F215" s="44" t="s">
        <v>469</v>
      </c>
      <c r="G215" s="44" t="s">
        <v>397</v>
      </c>
      <c r="H215" s="36" t="s">
        <v>470</v>
      </c>
      <c r="I215" s="36" t="s">
        <v>471</v>
      </c>
      <c r="J215" s="36" t="s">
        <v>472</v>
      </c>
      <c r="K215" s="177" t="s">
        <v>38</v>
      </c>
      <c r="L215" s="164">
        <v>39.36</v>
      </c>
      <c r="M215" s="164">
        <v>42.5</v>
      </c>
    </row>
    <row r="216" spans="1:13" ht="33.75" customHeight="1" x14ac:dyDescent="0.25">
      <c r="A216" s="144"/>
      <c r="B216" s="144"/>
      <c r="C216" s="144"/>
      <c r="D216" s="175"/>
      <c r="E216" s="36">
        <v>2</v>
      </c>
      <c r="F216" s="44" t="s">
        <v>473</v>
      </c>
      <c r="G216" s="44" t="s">
        <v>474</v>
      </c>
      <c r="H216" s="36" t="s">
        <v>475</v>
      </c>
      <c r="I216" s="36">
        <v>100</v>
      </c>
      <c r="J216" s="36">
        <v>100</v>
      </c>
      <c r="K216" s="175"/>
      <c r="L216" s="182"/>
      <c r="M216" s="163"/>
    </row>
    <row r="217" spans="1:13" ht="33.75" customHeight="1" x14ac:dyDescent="0.25">
      <c r="A217" s="173">
        <v>1</v>
      </c>
      <c r="B217" s="174">
        <v>2</v>
      </c>
      <c r="C217" s="147">
        <v>11</v>
      </c>
      <c r="D217" s="147" t="s">
        <v>476</v>
      </c>
      <c r="E217" s="36">
        <v>1</v>
      </c>
      <c r="F217" s="44" t="s">
        <v>477</v>
      </c>
      <c r="G217" s="44" t="s">
        <v>407</v>
      </c>
      <c r="H217" s="36" t="s">
        <v>478</v>
      </c>
      <c r="I217" s="36">
        <v>1</v>
      </c>
      <c r="J217" s="36">
        <v>1</v>
      </c>
      <c r="K217" s="177" t="s">
        <v>38</v>
      </c>
      <c r="L217" s="164">
        <v>20</v>
      </c>
      <c r="M217" s="164">
        <v>20</v>
      </c>
    </row>
    <row r="218" spans="1:13" ht="49.5" customHeight="1" x14ac:dyDescent="0.25">
      <c r="A218" s="144"/>
      <c r="B218" s="144"/>
      <c r="C218" s="144"/>
      <c r="D218" s="144"/>
      <c r="E218" s="36">
        <v>2</v>
      </c>
      <c r="F218" s="44" t="s">
        <v>479</v>
      </c>
      <c r="G218" s="44" t="s">
        <v>407</v>
      </c>
      <c r="H218" s="36" t="s">
        <v>480</v>
      </c>
      <c r="I218" s="36">
        <v>11</v>
      </c>
      <c r="J218" s="36">
        <v>11</v>
      </c>
      <c r="K218" s="144"/>
      <c r="L218" s="163"/>
      <c r="M218" s="163"/>
    </row>
    <row r="219" spans="1:13" ht="30" customHeight="1" x14ac:dyDescent="0.25">
      <c r="A219" s="173">
        <v>1</v>
      </c>
      <c r="B219" s="174">
        <v>2</v>
      </c>
      <c r="C219" s="147">
        <v>10</v>
      </c>
      <c r="D219" s="147" t="s">
        <v>481</v>
      </c>
      <c r="E219" s="36">
        <v>1</v>
      </c>
      <c r="F219" s="44" t="s">
        <v>477</v>
      </c>
      <c r="G219" s="44" t="s">
        <v>407</v>
      </c>
      <c r="H219" s="36" t="s">
        <v>478</v>
      </c>
      <c r="I219" s="36">
        <v>1</v>
      </c>
      <c r="J219" s="36">
        <v>1</v>
      </c>
      <c r="K219" s="177" t="s">
        <v>38</v>
      </c>
      <c r="L219" s="164">
        <v>25</v>
      </c>
      <c r="M219" s="164">
        <v>25</v>
      </c>
    </row>
    <row r="220" spans="1:13" ht="41.25" customHeight="1" x14ac:dyDescent="0.25">
      <c r="A220" s="144"/>
      <c r="B220" s="144"/>
      <c r="C220" s="144"/>
      <c r="D220" s="144"/>
      <c r="E220" s="36">
        <v>2</v>
      </c>
      <c r="F220" s="44" t="s">
        <v>482</v>
      </c>
      <c r="G220" s="44" t="s">
        <v>407</v>
      </c>
      <c r="H220" s="36" t="s">
        <v>483</v>
      </c>
      <c r="I220" s="36">
        <v>20</v>
      </c>
      <c r="J220" s="36">
        <v>15</v>
      </c>
      <c r="K220" s="144"/>
      <c r="L220" s="163"/>
      <c r="M220" s="163"/>
    </row>
    <row r="221" spans="1:13" ht="39.75" customHeight="1" x14ac:dyDescent="0.25">
      <c r="A221" s="173">
        <v>1</v>
      </c>
      <c r="B221" s="174">
        <v>2</v>
      </c>
      <c r="C221" s="147">
        <v>7</v>
      </c>
      <c r="D221" s="147" t="s">
        <v>484</v>
      </c>
      <c r="E221" s="36">
        <v>1</v>
      </c>
      <c r="F221" s="44" t="s">
        <v>485</v>
      </c>
      <c r="G221" s="44" t="s">
        <v>486</v>
      </c>
      <c r="H221" s="36" t="s">
        <v>487</v>
      </c>
      <c r="I221" s="36">
        <v>8</v>
      </c>
      <c r="J221" s="36">
        <v>9</v>
      </c>
      <c r="K221" s="177" t="s">
        <v>38</v>
      </c>
      <c r="L221" s="183">
        <v>30</v>
      </c>
      <c r="M221" s="164">
        <v>30</v>
      </c>
    </row>
    <row r="222" spans="1:13" ht="32.25" customHeight="1" x14ac:dyDescent="0.25">
      <c r="A222" s="144"/>
      <c r="B222" s="144"/>
      <c r="C222" s="144"/>
      <c r="D222" s="144"/>
      <c r="E222" s="36">
        <v>2</v>
      </c>
      <c r="F222" s="44" t="s">
        <v>477</v>
      </c>
      <c r="G222" s="44" t="s">
        <v>53</v>
      </c>
      <c r="H222" s="36" t="s">
        <v>478</v>
      </c>
      <c r="I222" s="36">
        <v>1</v>
      </c>
      <c r="J222" s="36">
        <v>1</v>
      </c>
      <c r="K222" s="144"/>
      <c r="L222" s="163"/>
      <c r="M222" s="180"/>
    </row>
    <row r="223" spans="1:13" ht="22.5" customHeight="1" x14ac:dyDescent="0.25">
      <c r="A223" s="196" t="s">
        <v>488</v>
      </c>
      <c r="B223" s="197"/>
      <c r="C223" s="197"/>
      <c r="D223" s="197"/>
      <c r="E223" s="197"/>
      <c r="F223" s="197"/>
      <c r="G223" s="197"/>
      <c r="H223" s="197"/>
      <c r="I223" s="197"/>
      <c r="J223" s="197"/>
      <c r="K223" s="197"/>
      <c r="L223" s="197"/>
      <c r="M223" s="198"/>
    </row>
    <row r="224" spans="1:13" ht="15.75" customHeight="1" x14ac:dyDescent="0.25">
      <c r="A224" s="199" t="s">
        <v>489</v>
      </c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1"/>
    </row>
    <row r="225" spans="1:13" ht="15.75" customHeight="1" x14ac:dyDescent="0.25">
      <c r="A225" s="89">
        <v>1</v>
      </c>
      <c r="B225" s="178" t="s">
        <v>490</v>
      </c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1"/>
    </row>
    <row r="226" spans="1:13" ht="15.75" customHeight="1" x14ac:dyDescent="0.25">
      <c r="A226" s="83">
        <v>1</v>
      </c>
      <c r="B226" s="83">
        <v>1</v>
      </c>
      <c r="C226" s="149" t="s">
        <v>491</v>
      </c>
      <c r="D226" s="150"/>
      <c r="E226" s="150"/>
      <c r="F226" s="150"/>
      <c r="G226" s="150"/>
      <c r="H226" s="150"/>
      <c r="I226" s="150"/>
      <c r="J226" s="150"/>
      <c r="K226" s="150"/>
      <c r="L226" s="150"/>
      <c r="M226" s="151"/>
    </row>
    <row r="227" spans="1:13" ht="34.5" customHeight="1" x14ac:dyDescent="0.25">
      <c r="A227" s="173">
        <v>1</v>
      </c>
      <c r="B227" s="174">
        <v>1</v>
      </c>
      <c r="C227" s="147">
        <v>1</v>
      </c>
      <c r="D227" s="147" t="s">
        <v>492</v>
      </c>
      <c r="E227" s="36">
        <v>1</v>
      </c>
      <c r="F227" s="44" t="s">
        <v>493</v>
      </c>
      <c r="G227" s="44" t="s">
        <v>494</v>
      </c>
      <c r="H227" s="36" t="s">
        <v>495</v>
      </c>
      <c r="I227" s="36">
        <v>4</v>
      </c>
      <c r="J227" s="36">
        <v>3</v>
      </c>
      <c r="K227" s="177" t="s">
        <v>38</v>
      </c>
      <c r="L227" s="164">
        <v>10.5</v>
      </c>
      <c r="M227" s="164">
        <v>10.5</v>
      </c>
    </row>
    <row r="228" spans="1:13" ht="41.25" customHeight="1" x14ac:dyDescent="0.25">
      <c r="A228" s="146"/>
      <c r="B228" s="146"/>
      <c r="C228" s="146"/>
      <c r="D228" s="146"/>
      <c r="E228" s="36">
        <v>2</v>
      </c>
      <c r="F228" s="44" t="s">
        <v>496</v>
      </c>
      <c r="G228" s="44" t="s">
        <v>497</v>
      </c>
      <c r="H228" s="36" t="s">
        <v>498</v>
      </c>
      <c r="I228" s="36">
        <v>4</v>
      </c>
      <c r="J228" s="36">
        <v>3</v>
      </c>
      <c r="K228" s="146"/>
      <c r="L228" s="162"/>
      <c r="M228" s="162"/>
    </row>
    <row r="229" spans="1:13" ht="29.25" customHeight="1" x14ac:dyDescent="0.25">
      <c r="A229" s="146"/>
      <c r="B229" s="146"/>
      <c r="C229" s="146"/>
      <c r="D229" s="146"/>
      <c r="E229" s="36">
        <v>3</v>
      </c>
      <c r="F229" s="44" t="s">
        <v>499</v>
      </c>
      <c r="G229" s="44" t="s">
        <v>500</v>
      </c>
      <c r="H229" s="36" t="s">
        <v>501</v>
      </c>
      <c r="I229" s="36">
        <v>4</v>
      </c>
      <c r="J229" s="36">
        <v>3</v>
      </c>
      <c r="K229" s="146"/>
      <c r="L229" s="163"/>
      <c r="M229" s="163"/>
    </row>
    <row r="230" spans="1:13" ht="58.5" customHeight="1" x14ac:dyDescent="0.25">
      <c r="A230" s="146"/>
      <c r="B230" s="146"/>
      <c r="C230" s="146"/>
      <c r="D230" s="146"/>
      <c r="E230" s="36">
        <v>4</v>
      </c>
      <c r="F230" s="44" t="s">
        <v>502</v>
      </c>
      <c r="G230" s="44" t="s">
        <v>112</v>
      </c>
      <c r="H230" s="36" t="s">
        <v>503</v>
      </c>
      <c r="I230" s="90">
        <v>2</v>
      </c>
      <c r="J230" s="90">
        <v>2</v>
      </c>
      <c r="K230" s="146"/>
      <c r="L230" s="47">
        <v>9.5</v>
      </c>
      <c r="M230" s="47">
        <v>9.5</v>
      </c>
    </row>
    <row r="231" spans="1:13" ht="43.5" customHeight="1" x14ac:dyDescent="0.25">
      <c r="A231" s="146"/>
      <c r="B231" s="146"/>
      <c r="C231" s="146"/>
      <c r="D231" s="146"/>
      <c r="E231" s="36">
        <v>5</v>
      </c>
      <c r="F231" s="44" t="s">
        <v>504</v>
      </c>
      <c r="G231" s="44" t="s">
        <v>210</v>
      </c>
      <c r="H231" s="36" t="s">
        <v>503</v>
      </c>
      <c r="I231" s="90">
        <v>4</v>
      </c>
      <c r="J231" s="90">
        <v>4</v>
      </c>
      <c r="K231" s="146"/>
      <c r="L231" s="47">
        <v>11.5</v>
      </c>
      <c r="M231" s="47">
        <v>11.5</v>
      </c>
    </row>
    <row r="232" spans="1:13" ht="36.75" customHeight="1" x14ac:dyDescent="0.25">
      <c r="A232" s="144"/>
      <c r="B232" s="144"/>
      <c r="C232" s="144"/>
      <c r="D232" s="144"/>
      <c r="E232" s="36">
        <v>6</v>
      </c>
      <c r="F232" s="44" t="s">
        <v>505</v>
      </c>
      <c r="G232" s="44" t="s">
        <v>210</v>
      </c>
      <c r="H232" s="36" t="s">
        <v>503</v>
      </c>
      <c r="I232" s="90">
        <v>10</v>
      </c>
      <c r="J232" s="90">
        <v>10</v>
      </c>
      <c r="K232" s="144"/>
      <c r="L232" s="47">
        <v>13.5</v>
      </c>
      <c r="M232" s="47">
        <v>13.5</v>
      </c>
    </row>
    <row r="233" spans="1:13" ht="51" customHeight="1" x14ac:dyDescent="0.25">
      <c r="A233" s="173">
        <v>1</v>
      </c>
      <c r="B233" s="174">
        <v>1</v>
      </c>
      <c r="C233" s="147">
        <v>3</v>
      </c>
      <c r="D233" s="147" t="s">
        <v>506</v>
      </c>
      <c r="E233" s="36">
        <v>1</v>
      </c>
      <c r="F233" s="44" t="s">
        <v>507</v>
      </c>
      <c r="G233" s="44" t="s">
        <v>494</v>
      </c>
      <c r="H233" s="36" t="s">
        <v>508</v>
      </c>
      <c r="I233" s="90">
        <v>17</v>
      </c>
      <c r="J233" s="90">
        <v>20</v>
      </c>
      <c r="K233" s="177" t="s">
        <v>38</v>
      </c>
      <c r="L233" s="164">
        <v>65</v>
      </c>
      <c r="M233" s="164">
        <v>65</v>
      </c>
    </row>
    <row r="234" spans="1:13" ht="51.75" customHeight="1" x14ac:dyDescent="0.25">
      <c r="A234" s="146"/>
      <c r="B234" s="146"/>
      <c r="C234" s="146"/>
      <c r="D234" s="146"/>
      <c r="E234" s="36">
        <v>2</v>
      </c>
      <c r="F234" s="44" t="s">
        <v>509</v>
      </c>
      <c r="G234" s="44" t="s">
        <v>510</v>
      </c>
      <c r="H234" s="36" t="s">
        <v>511</v>
      </c>
      <c r="I234" s="36">
        <v>17</v>
      </c>
      <c r="J234" s="36">
        <v>20</v>
      </c>
      <c r="K234" s="146"/>
      <c r="L234" s="162"/>
      <c r="M234" s="162"/>
    </row>
    <row r="235" spans="1:13" ht="36.75" customHeight="1" x14ac:dyDescent="0.25">
      <c r="A235" s="146"/>
      <c r="B235" s="146"/>
      <c r="C235" s="146"/>
      <c r="D235" s="146"/>
      <c r="E235" s="36">
        <v>3</v>
      </c>
      <c r="F235" s="44" t="s">
        <v>512</v>
      </c>
      <c r="G235" s="44" t="s">
        <v>510</v>
      </c>
      <c r="H235" s="36" t="s">
        <v>501</v>
      </c>
      <c r="I235" s="36">
        <v>17</v>
      </c>
      <c r="J235" s="36">
        <v>20</v>
      </c>
      <c r="K235" s="146"/>
      <c r="L235" s="162"/>
      <c r="M235" s="162"/>
    </row>
    <row r="236" spans="1:13" ht="43.5" customHeight="1" x14ac:dyDescent="0.25">
      <c r="A236" s="146"/>
      <c r="B236" s="146"/>
      <c r="C236" s="146"/>
      <c r="D236" s="146"/>
      <c r="E236" s="36">
        <v>4</v>
      </c>
      <c r="F236" s="44" t="s">
        <v>513</v>
      </c>
      <c r="G236" s="44" t="s">
        <v>514</v>
      </c>
      <c r="H236" s="36" t="s">
        <v>515</v>
      </c>
      <c r="I236" s="36">
        <v>5</v>
      </c>
      <c r="J236" s="36">
        <v>5</v>
      </c>
      <c r="K236" s="146"/>
      <c r="L236" s="162"/>
      <c r="M236" s="162"/>
    </row>
    <row r="237" spans="1:13" ht="39" customHeight="1" x14ac:dyDescent="0.25">
      <c r="A237" s="146"/>
      <c r="B237" s="146"/>
      <c r="C237" s="146"/>
      <c r="D237" s="146"/>
      <c r="E237" s="36">
        <v>5</v>
      </c>
      <c r="F237" s="44" t="s">
        <v>516</v>
      </c>
      <c r="G237" s="44" t="s">
        <v>517</v>
      </c>
      <c r="H237" s="36" t="s">
        <v>518</v>
      </c>
      <c r="I237" s="36">
        <v>300</v>
      </c>
      <c r="J237" s="36">
        <v>300</v>
      </c>
      <c r="K237" s="146"/>
      <c r="L237" s="162"/>
      <c r="M237" s="162"/>
    </row>
    <row r="238" spans="1:13" ht="43.5" customHeight="1" x14ac:dyDescent="0.25">
      <c r="A238" s="144"/>
      <c r="B238" s="144"/>
      <c r="C238" s="144"/>
      <c r="D238" s="144"/>
      <c r="E238" s="91">
        <v>6</v>
      </c>
      <c r="F238" s="92" t="s">
        <v>519</v>
      </c>
      <c r="G238" s="92" t="s">
        <v>514</v>
      </c>
      <c r="H238" s="91" t="s">
        <v>520</v>
      </c>
      <c r="I238" s="91">
        <v>2</v>
      </c>
      <c r="J238" s="91">
        <v>2</v>
      </c>
      <c r="K238" s="144"/>
      <c r="L238" s="163"/>
      <c r="M238" s="163"/>
    </row>
    <row r="239" spans="1:13" ht="15.75" customHeight="1" x14ac:dyDescent="0.25">
      <c r="A239" s="173">
        <v>1</v>
      </c>
      <c r="B239" s="174">
        <v>1</v>
      </c>
      <c r="C239" s="147">
        <v>4</v>
      </c>
      <c r="D239" s="147" t="s">
        <v>521</v>
      </c>
      <c r="E239" s="177">
        <v>1</v>
      </c>
      <c r="F239" s="179" t="s">
        <v>522</v>
      </c>
      <c r="G239" s="179" t="s">
        <v>523</v>
      </c>
      <c r="H239" s="177" t="s">
        <v>524</v>
      </c>
      <c r="I239" s="177">
        <v>4</v>
      </c>
      <c r="J239" s="177">
        <v>4</v>
      </c>
      <c r="K239" s="177" t="s">
        <v>38</v>
      </c>
      <c r="L239" s="164">
        <v>20</v>
      </c>
      <c r="M239" s="164">
        <v>20</v>
      </c>
    </row>
    <row r="240" spans="1:13" ht="15.75" customHeight="1" x14ac:dyDescent="0.25">
      <c r="A240" s="146"/>
      <c r="B240" s="146"/>
      <c r="C240" s="146"/>
      <c r="D240" s="146"/>
      <c r="E240" s="144"/>
      <c r="F240" s="153"/>
      <c r="G240" s="144"/>
      <c r="H240" s="144"/>
      <c r="I240" s="144"/>
      <c r="J240" s="144"/>
      <c r="K240" s="146"/>
      <c r="L240" s="162"/>
      <c r="M240" s="162"/>
    </row>
    <row r="241" spans="1:13" ht="42.75" customHeight="1" x14ac:dyDescent="0.25">
      <c r="A241" s="144"/>
      <c r="B241" s="144"/>
      <c r="C241" s="144"/>
      <c r="D241" s="144"/>
      <c r="E241" s="90">
        <v>2</v>
      </c>
      <c r="F241" s="93" t="s">
        <v>525</v>
      </c>
      <c r="G241" s="93" t="s">
        <v>510</v>
      </c>
      <c r="H241" s="90" t="s">
        <v>526</v>
      </c>
      <c r="I241" s="90">
        <v>8</v>
      </c>
      <c r="J241" s="90">
        <v>8</v>
      </c>
      <c r="K241" s="144"/>
      <c r="L241" s="163"/>
      <c r="M241" s="163"/>
    </row>
    <row r="242" spans="1:13" ht="33.75" customHeight="1" x14ac:dyDescent="0.25">
      <c r="A242" s="94">
        <v>1</v>
      </c>
      <c r="B242" s="95">
        <v>1</v>
      </c>
      <c r="C242" s="38">
        <v>17</v>
      </c>
      <c r="D242" s="96" t="s">
        <v>527</v>
      </c>
      <c r="E242" s="36">
        <v>1</v>
      </c>
      <c r="F242" s="44" t="s">
        <v>528</v>
      </c>
      <c r="G242" s="44" t="s">
        <v>529</v>
      </c>
      <c r="H242" s="36" t="s">
        <v>530</v>
      </c>
      <c r="I242" s="36">
        <v>18</v>
      </c>
      <c r="J242" s="36">
        <v>18</v>
      </c>
      <c r="K242" s="90" t="s">
        <v>38</v>
      </c>
      <c r="L242" s="97">
        <v>116.69</v>
      </c>
      <c r="M242" s="98">
        <v>116.69</v>
      </c>
    </row>
    <row r="243" spans="1:13" ht="33.75" customHeight="1" x14ac:dyDescent="0.25">
      <c r="A243" s="173">
        <v>1</v>
      </c>
      <c r="B243" s="174">
        <v>1</v>
      </c>
      <c r="C243" s="147">
        <v>18</v>
      </c>
      <c r="D243" s="147" t="s">
        <v>531</v>
      </c>
      <c r="E243" s="36">
        <v>1</v>
      </c>
      <c r="F243" s="44" t="s">
        <v>532</v>
      </c>
      <c r="G243" s="44" t="s">
        <v>533</v>
      </c>
      <c r="H243" s="36" t="s">
        <v>534</v>
      </c>
      <c r="I243" s="36">
        <v>91</v>
      </c>
      <c r="J243" s="36">
        <v>91</v>
      </c>
      <c r="K243" s="177" t="s">
        <v>38</v>
      </c>
      <c r="L243" s="47">
        <v>1.5</v>
      </c>
      <c r="M243" s="82">
        <v>1.5</v>
      </c>
    </row>
    <row r="244" spans="1:13" ht="36.75" customHeight="1" x14ac:dyDescent="0.25">
      <c r="A244" s="146"/>
      <c r="B244" s="146"/>
      <c r="C244" s="146"/>
      <c r="D244" s="146"/>
      <c r="E244" s="36">
        <v>2</v>
      </c>
      <c r="F244" s="44" t="s">
        <v>535</v>
      </c>
      <c r="G244" s="44" t="s">
        <v>112</v>
      </c>
      <c r="H244" s="36" t="s">
        <v>536</v>
      </c>
      <c r="I244" s="36">
        <v>3</v>
      </c>
      <c r="J244" s="36">
        <v>2</v>
      </c>
      <c r="K244" s="146"/>
      <c r="L244" s="47">
        <v>3.17</v>
      </c>
      <c r="M244" s="82">
        <v>3.17</v>
      </c>
    </row>
    <row r="245" spans="1:13" ht="33" customHeight="1" x14ac:dyDescent="0.25">
      <c r="A245" s="146"/>
      <c r="B245" s="146"/>
      <c r="C245" s="146"/>
      <c r="D245" s="146"/>
      <c r="E245" s="36">
        <v>3</v>
      </c>
      <c r="F245" s="44" t="s">
        <v>537</v>
      </c>
      <c r="G245" s="44" t="s">
        <v>538</v>
      </c>
      <c r="H245" s="36" t="s">
        <v>539</v>
      </c>
      <c r="I245" s="36">
        <v>22</v>
      </c>
      <c r="J245" s="36">
        <v>20</v>
      </c>
      <c r="K245" s="146"/>
      <c r="L245" s="47">
        <v>5.5</v>
      </c>
      <c r="M245" s="82">
        <v>5.5</v>
      </c>
    </row>
    <row r="246" spans="1:13" ht="36" customHeight="1" x14ac:dyDescent="0.25">
      <c r="A246" s="146"/>
      <c r="B246" s="146"/>
      <c r="C246" s="146"/>
      <c r="D246" s="146"/>
      <c r="E246" s="36">
        <v>4</v>
      </c>
      <c r="F246" s="44" t="s">
        <v>607</v>
      </c>
      <c r="G246" s="44" t="s">
        <v>533</v>
      </c>
      <c r="H246" s="36" t="s">
        <v>498</v>
      </c>
      <c r="I246" s="36">
        <v>13</v>
      </c>
      <c r="J246" s="36">
        <v>20</v>
      </c>
      <c r="K246" s="146"/>
      <c r="L246" s="47">
        <v>0</v>
      </c>
      <c r="M246" s="82">
        <v>0</v>
      </c>
    </row>
    <row r="247" spans="1:13" ht="33" customHeight="1" x14ac:dyDescent="0.25">
      <c r="A247" s="146"/>
      <c r="B247" s="144"/>
      <c r="C247" s="144"/>
      <c r="D247" s="144"/>
      <c r="E247" s="36">
        <v>5</v>
      </c>
      <c r="F247" s="44" t="s">
        <v>541</v>
      </c>
      <c r="G247" s="44" t="s">
        <v>523</v>
      </c>
      <c r="H247" s="36" t="s">
        <v>498</v>
      </c>
      <c r="I247" s="36">
        <v>2</v>
      </c>
      <c r="J247" s="36">
        <v>2</v>
      </c>
      <c r="K247" s="144"/>
      <c r="L247" s="47">
        <v>4.8330000000000002</v>
      </c>
      <c r="M247" s="82">
        <v>4.83</v>
      </c>
    </row>
    <row r="248" spans="1:13" ht="35.25" customHeight="1" x14ac:dyDescent="0.25">
      <c r="A248" s="146"/>
      <c r="B248" s="174">
        <v>1</v>
      </c>
      <c r="C248" s="147">
        <v>31</v>
      </c>
      <c r="D248" s="147" t="s">
        <v>542</v>
      </c>
      <c r="E248" s="36">
        <v>1</v>
      </c>
      <c r="F248" s="44" t="s">
        <v>543</v>
      </c>
      <c r="G248" s="44" t="s">
        <v>494</v>
      </c>
      <c r="H248" s="36" t="s">
        <v>544</v>
      </c>
      <c r="I248" s="36">
        <v>2</v>
      </c>
      <c r="J248" s="36">
        <v>2</v>
      </c>
      <c r="K248" s="177" t="s">
        <v>38</v>
      </c>
      <c r="L248" s="47">
        <v>2</v>
      </c>
      <c r="M248" s="82">
        <v>2.2160000000000002</v>
      </c>
    </row>
    <row r="249" spans="1:13" ht="30.75" customHeight="1" x14ac:dyDescent="0.25">
      <c r="A249" s="146"/>
      <c r="B249" s="146"/>
      <c r="C249" s="146"/>
      <c r="D249" s="146"/>
      <c r="E249" s="36">
        <v>2</v>
      </c>
      <c r="F249" s="44" t="s">
        <v>545</v>
      </c>
      <c r="G249" s="44" t="s">
        <v>494</v>
      </c>
      <c r="H249" s="36" t="s">
        <v>546</v>
      </c>
      <c r="I249" s="36">
        <v>10</v>
      </c>
      <c r="J249" s="36">
        <v>11</v>
      </c>
      <c r="K249" s="146"/>
      <c r="L249" s="164">
        <v>6</v>
      </c>
      <c r="M249" s="138">
        <v>6</v>
      </c>
    </row>
    <row r="250" spans="1:13" ht="46.5" customHeight="1" x14ac:dyDescent="0.25">
      <c r="A250" s="146"/>
      <c r="B250" s="146"/>
      <c r="C250" s="146"/>
      <c r="D250" s="146"/>
      <c r="E250" s="36">
        <v>3</v>
      </c>
      <c r="F250" s="44" t="s">
        <v>540</v>
      </c>
      <c r="G250" s="44" t="s">
        <v>533</v>
      </c>
      <c r="H250" s="36" t="s">
        <v>498</v>
      </c>
      <c r="I250" s="36">
        <v>10</v>
      </c>
      <c r="J250" s="36">
        <v>11</v>
      </c>
      <c r="K250" s="146"/>
      <c r="L250" s="163"/>
      <c r="M250" s="139"/>
    </row>
    <row r="251" spans="1:13" ht="15.75" customHeight="1" x14ac:dyDescent="0.25">
      <c r="A251" s="146"/>
      <c r="B251" s="146"/>
      <c r="C251" s="146"/>
      <c r="D251" s="146"/>
      <c r="E251" s="36">
        <v>4</v>
      </c>
      <c r="F251" s="44" t="s">
        <v>547</v>
      </c>
      <c r="G251" s="44" t="s">
        <v>494</v>
      </c>
      <c r="H251" s="36" t="s">
        <v>548</v>
      </c>
      <c r="I251" s="36">
        <v>1</v>
      </c>
      <c r="J251" s="36">
        <v>0</v>
      </c>
      <c r="K251" s="146"/>
      <c r="L251" s="99">
        <v>0.5</v>
      </c>
      <c r="M251" s="82">
        <v>0</v>
      </c>
    </row>
    <row r="252" spans="1:13" ht="31.5" customHeight="1" x14ac:dyDescent="0.25">
      <c r="A252" s="146"/>
      <c r="B252" s="146"/>
      <c r="C252" s="146"/>
      <c r="D252" s="146"/>
      <c r="E252" s="36">
        <v>5</v>
      </c>
      <c r="F252" s="44" t="s">
        <v>549</v>
      </c>
      <c r="G252" s="44" t="s">
        <v>494</v>
      </c>
      <c r="H252" s="36" t="s">
        <v>428</v>
      </c>
      <c r="I252" s="36">
        <v>150</v>
      </c>
      <c r="J252" s="36">
        <v>114</v>
      </c>
      <c r="K252" s="146"/>
      <c r="L252" s="99">
        <v>1</v>
      </c>
      <c r="M252" s="82">
        <v>0.78400000000000003</v>
      </c>
    </row>
    <row r="253" spans="1:13" ht="48.75" customHeight="1" x14ac:dyDescent="0.25">
      <c r="A253" s="144"/>
      <c r="B253" s="144"/>
      <c r="C253" s="144"/>
      <c r="D253" s="144"/>
      <c r="E253" s="36">
        <v>6</v>
      </c>
      <c r="F253" s="44" t="s">
        <v>550</v>
      </c>
      <c r="G253" s="44" t="s">
        <v>494</v>
      </c>
      <c r="H253" s="36" t="s">
        <v>536</v>
      </c>
      <c r="I253" s="36">
        <v>1</v>
      </c>
      <c r="J253" s="36">
        <v>1</v>
      </c>
      <c r="K253" s="144"/>
      <c r="L253" s="47">
        <v>1.5</v>
      </c>
      <c r="M253" s="82">
        <v>2</v>
      </c>
    </row>
    <row r="254" spans="1:13" ht="15.75" customHeight="1" x14ac:dyDescent="0.25">
      <c r="A254" s="89">
        <v>1</v>
      </c>
      <c r="B254" s="83">
        <v>2</v>
      </c>
      <c r="C254" s="149" t="s">
        <v>551</v>
      </c>
      <c r="D254" s="150"/>
      <c r="E254" s="150"/>
      <c r="F254" s="150"/>
      <c r="G254" s="150"/>
      <c r="H254" s="150"/>
      <c r="I254" s="150"/>
      <c r="J254" s="150"/>
      <c r="K254" s="150"/>
      <c r="L254" s="150"/>
      <c r="M254" s="151"/>
    </row>
    <row r="255" spans="1:13" ht="30.75" customHeight="1" x14ac:dyDescent="0.25">
      <c r="A255" s="173">
        <v>1</v>
      </c>
      <c r="B255" s="174">
        <v>2</v>
      </c>
      <c r="C255" s="147">
        <v>4</v>
      </c>
      <c r="D255" s="147" t="s">
        <v>552</v>
      </c>
      <c r="E255" s="36">
        <v>1</v>
      </c>
      <c r="F255" s="44" t="s">
        <v>553</v>
      </c>
      <c r="G255" s="100" t="s">
        <v>554</v>
      </c>
      <c r="H255" s="36" t="s">
        <v>555</v>
      </c>
      <c r="I255" s="36">
        <v>2</v>
      </c>
      <c r="J255" s="36">
        <v>2</v>
      </c>
      <c r="K255" s="266" t="s">
        <v>38</v>
      </c>
      <c r="L255" s="164">
        <v>20</v>
      </c>
      <c r="M255" s="187">
        <v>20</v>
      </c>
    </row>
    <row r="256" spans="1:13" ht="37.5" customHeight="1" x14ac:dyDescent="0.25">
      <c r="A256" s="144"/>
      <c r="B256" s="144"/>
      <c r="C256" s="144"/>
      <c r="D256" s="144"/>
      <c r="E256" s="36">
        <v>2</v>
      </c>
      <c r="F256" s="44" t="s">
        <v>932</v>
      </c>
      <c r="G256" s="100" t="s">
        <v>556</v>
      </c>
      <c r="H256" s="36" t="s">
        <v>557</v>
      </c>
      <c r="I256" s="36">
        <v>2</v>
      </c>
      <c r="J256" s="36">
        <v>2</v>
      </c>
      <c r="K256" s="267"/>
      <c r="L256" s="163"/>
      <c r="M256" s="188"/>
    </row>
    <row r="257" spans="1:14" ht="15.75" customHeight="1" x14ac:dyDescent="0.25">
      <c r="A257" s="102">
        <v>1</v>
      </c>
      <c r="B257" s="103">
        <v>3</v>
      </c>
      <c r="C257" s="149" t="s">
        <v>558</v>
      </c>
      <c r="D257" s="184"/>
      <c r="E257" s="184"/>
      <c r="F257" s="184"/>
      <c r="G257" s="184"/>
      <c r="H257" s="184"/>
      <c r="I257" s="184"/>
      <c r="J257" s="184"/>
      <c r="K257" s="184"/>
      <c r="L257" s="184"/>
      <c r="M257" s="185"/>
      <c r="N257" s="51"/>
    </row>
    <row r="258" spans="1:14" ht="64.5" customHeight="1" x14ac:dyDescent="0.25">
      <c r="A258" s="173">
        <v>1</v>
      </c>
      <c r="B258" s="174">
        <v>3</v>
      </c>
      <c r="C258" s="147">
        <v>3</v>
      </c>
      <c r="D258" s="147" t="s">
        <v>559</v>
      </c>
      <c r="E258" s="36">
        <v>1</v>
      </c>
      <c r="F258" s="44" t="s">
        <v>560</v>
      </c>
      <c r="G258" s="44" t="s">
        <v>561</v>
      </c>
      <c r="H258" s="177" t="s">
        <v>562</v>
      </c>
      <c r="I258" s="177">
        <v>12</v>
      </c>
      <c r="J258" s="177">
        <v>21</v>
      </c>
      <c r="K258" s="177" t="s">
        <v>38</v>
      </c>
      <c r="L258" s="164">
        <v>4</v>
      </c>
      <c r="M258" s="164">
        <v>4</v>
      </c>
    </row>
    <row r="259" spans="1:14" ht="33" customHeight="1" x14ac:dyDescent="0.25">
      <c r="A259" s="146"/>
      <c r="B259" s="146"/>
      <c r="C259" s="146"/>
      <c r="D259" s="146"/>
      <c r="E259" s="36">
        <v>2</v>
      </c>
      <c r="F259" s="44" t="s">
        <v>563</v>
      </c>
      <c r="G259" s="44" t="s">
        <v>561</v>
      </c>
      <c r="H259" s="146"/>
      <c r="I259" s="146"/>
      <c r="J259" s="189"/>
      <c r="K259" s="189"/>
      <c r="L259" s="190"/>
      <c r="M259" s="190"/>
    </row>
    <row r="260" spans="1:14" ht="40.5" customHeight="1" x14ac:dyDescent="0.25">
      <c r="A260" s="146"/>
      <c r="B260" s="146"/>
      <c r="C260" s="146"/>
      <c r="D260" s="146"/>
      <c r="E260" s="36">
        <v>3</v>
      </c>
      <c r="F260" s="44" t="s">
        <v>564</v>
      </c>
      <c r="G260" s="44" t="s">
        <v>565</v>
      </c>
      <c r="H260" s="146"/>
      <c r="I260" s="146"/>
      <c r="J260" s="189"/>
      <c r="K260" s="189"/>
      <c r="L260" s="190"/>
      <c r="M260" s="190"/>
    </row>
    <row r="261" spans="1:14" ht="28.5" customHeight="1" x14ac:dyDescent="0.25">
      <c r="A261" s="144"/>
      <c r="B261" s="144"/>
      <c r="C261" s="144"/>
      <c r="D261" s="144"/>
      <c r="E261" s="36">
        <v>4</v>
      </c>
      <c r="F261" s="44" t="s">
        <v>566</v>
      </c>
      <c r="G261" s="44" t="s">
        <v>567</v>
      </c>
      <c r="H261" s="144"/>
      <c r="I261" s="144"/>
      <c r="J261" s="188"/>
      <c r="K261" s="188"/>
      <c r="L261" s="191"/>
      <c r="M261" s="191"/>
    </row>
    <row r="262" spans="1:14" ht="31.5" customHeight="1" x14ac:dyDescent="0.25">
      <c r="A262" s="173">
        <v>1</v>
      </c>
      <c r="B262" s="174">
        <v>3</v>
      </c>
      <c r="C262" s="147">
        <v>4</v>
      </c>
      <c r="D262" s="147" t="s">
        <v>568</v>
      </c>
      <c r="E262" s="177">
        <v>1</v>
      </c>
      <c r="F262" s="179" t="s">
        <v>569</v>
      </c>
      <c r="G262" s="179" t="s">
        <v>570</v>
      </c>
      <c r="H262" s="177" t="s">
        <v>571</v>
      </c>
      <c r="I262" s="177">
        <v>18</v>
      </c>
      <c r="J262" s="177">
        <v>18</v>
      </c>
      <c r="K262" s="177" t="s">
        <v>38</v>
      </c>
      <c r="L262" s="164">
        <v>13.5</v>
      </c>
      <c r="M262" s="164">
        <v>13.5</v>
      </c>
      <c r="N262" s="51"/>
    </row>
    <row r="263" spans="1:14" ht="29.25" customHeight="1" x14ac:dyDescent="0.25">
      <c r="A263" s="146"/>
      <c r="B263" s="146"/>
      <c r="C263" s="146"/>
      <c r="D263" s="146"/>
      <c r="E263" s="144"/>
      <c r="F263" s="153"/>
      <c r="G263" s="144"/>
      <c r="H263" s="144"/>
      <c r="I263" s="144"/>
      <c r="J263" s="188"/>
      <c r="K263" s="188"/>
      <c r="L263" s="191"/>
      <c r="M263" s="191"/>
    </row>
    <row r="264" spans="1:14" ht="75" customHeight="1" x14ac:dyDescent="0.25">
      <c r="A264" s="146"/>
      <c r="B264" s="146"/>
      <c r="C264" s="146"/>
      <c r="D264" s="146"/>
      <c r="E264" s="36">
        <v>2</v>
      </c>
      <c r="F264" s="44" t="s">
        <v>572</v>
      </c>
      <c r="G264" s="44" t="s">
        <v>570</v>
      </c>
      <c r="H264" s="36" t="s">
        <v>573</v>
      </c>
      <c r="I264" s="36">
        <v>4</v>
      </c>
      <c r="J264" s="36">
        <v>6</v>
      </c>
      <c r="K264" s="36" t="s">
        <v>38</v>
      </c>
      <c r="L264" s="47">
        <v>5</v>
      </c>
      <c r="M264" s="47">
        <v>5</v>
      </c>
      <c r="N264" s="51"/>
    </row>
    <row r="265" spans="1:14" ht="15.75" customHeight="1" x14ac:dyDescent="0.25">
      <c r="A265" s="146"/>
      <c r="B265" s="146"/>
      <c r="C265" s="146"/>
      <c r="D265" s="146"/>
      <c r="E265" s="177">
        <v>3</v>
      </c>
      <c r="F265" s="179" t="s">
        <v>574</v>
      </c>
      <c r="G265" s="179" t="s">
        <v>570</v>
      </c>
      <c r="H265" s="177" t="s">
        <v>575</v>
      </c>
      <c r="I265" s="177">
        <v>5</v>
      </c>
      <c r="J265" s="177">
        <v>5</v>
      </c>
      <c r="K265" s="91" t="s">
        <v>38</v>
      </c>
      <c r="L265" s="104">
        <v>3</v>
      </c>
      <c r="M265" s="47">
        <v>3</v>
      </c>
    </row>
    <row r="266" spans="1:14" ht="15.75" customHeight="1" x14ac:dyDescent="0.25">
      <c r="A266" s="146"/>
      <c r="B266" s="146"/>
      <c r="C266" s="146"/>
      <c r="D266" s="146"/>
      <c r="E266" s="146"/>
      <c r="F266" s="155"/>
      <c r="G266" s="146"/>
      <c r="H266" s="146"/>
      <c r="I266" s="146"/>
      <c r="J266" s="189"/>
      <c r="K266" s="177" t="s">
        <v>356</v>
      </c>
      <c r="L266" s="164">
        <v>1.1519999999999999</v>
      </c>
      <c r="M266" s="164">
        <v>1.2</v>
      </c>
    </row>
    <row r="267" spans="1:14" ht="15.75" customHeight="1" x14ac:dyDescent="0.25">
      <c r="A267" s="146"/>
      <c r="B267" s="146"/>
      <c r="C267" s="146"/>
      <c r="D267" s="146"/>
      <c r="E267" s="144"/>
      <c r="F267" s="153"/>
      <c r="G267" s="144"/>
      <c r="H267" s="144"/>
      <c r="I267" s="144"/>
      <c r="J267" s="188"/>
      <c r="K267" s="188"/>
      <c r="L267" s="191"/>
      <c r="M267" s="191"/>
    </row>
    <row r="268" spans="1:14" ht="21.75" customHeight="1" x14ac:dyDescent="0.25">
      <c r="A268" s="146"/>
      <c r="B268" s="146"/>
      <c r="C268" s="146"/>
      <c r="D268" s="146"/>
      <c r="E268" s="177">
        <v>5</v>
      </c>
      <c r="F268" s="179" t="s">
        <v>576</v>
      </c>
      <c r="G268" s="179" t="s">
        <v>570</v>
      </c>
      <c r="H268" s="177" t="s">
        <v>577</v>
      </c>
      <c r="I268" s="177">
        <v>5</v>
      </c>
      <c r="J268" s="177">
        <v>5</v>
      </c>
      <c r="K268" s="101" t="s">
        <v>38</v>
      </c>
      <c r="L268" s="99">
        <v>5.73</v>
      </c>
      <c r="M268" s="47">
        <v>5.7</v>
      </c>
    </row>
    <row r="269" spans="1:14" ht="24.75" customHeight="1" x14ac:dyDescent="0.25">
      <c r="A269" s="146"/>
      <c r="B269" s="146"/>
      <c r="C269" s="146"/>
      <c r="D269" s="146"/>
      <c r="E269" s="144"/>
      <c r="F269" s="153"/>
      <c r="G269" s="144"/>
      <c r="H269" s="144"/>
      <c r="I269" s="144"/>
      <c r="J269" s="188"/>
      <c r="K269" s="101" t="s">
        <v>356</v>
      </c>
      <c r="L269" s="99">
        <v>19.100000000000001</v>
      </c>
      <c r="M269" s="47">
        <v>19.100000000000001</v>
      </c>
    </row>
    <row r="270" spans="1:14" ht="36.75" customHeight="1" x14ac:dyDescent="0.25">
      <c r="A270" s="144"/>
      <c r="B270" s="144"/>
      <c r="C270" s="144"/>
      <c r="D270" s="144"/>
      <c r="E270" s="36">
        <v>6</v>
      </c>
      <c r="F270" s="44" t="s">
        <v>578</v>
      </c>
      <c r="G270" s="44" t="s">
        <v>570</v>
      </c>
      <c r="H270" s="36" t="s">
        <v>579</v>
      </c>
      <c r="I270" s="36">
        <v>2</v>
      </c>
      <c r="J270" s="36">
        <v>3</v>
      </c>
      <c r="K270" s="36" t="s">
        <v>38</v>
      </c>
      <c r="L270" s="47">
        <v>2.27</v>
      </c>
      <c r="M270" s="47">
        <v>2.2999999999999998</v>
      </c>
    </row>
    <row r="271" spans="1:14" ht="50.25" customHeight="1" x14ac:dyDescent="0.25">
      <c r="A271" s="173">
        <v>1</v>
      </c>
      <c r="B271" s="174">
        <v>3</v>
      </c>
      <c r="C271" s="147">
        <v>5</v>
      </c>
      <c r="D271" s="147" t="s">
        <v>580</v>
      </c>
      <c r="E271" s="36">
        <v>1</v>
      </c>
      <c r="F271" s="44" t="s">
        <v>581</v>
      </c>
      <c r="G271" s="44" t="s">
        <v>582</v>
      </c>
      <c r="H271" s="177" t="s">
        <v>583</v>
      </c>
      <c r="I271" s="177">
        <v>22</v>
      </c>
      <c r="J271" s="177">
        <v>28</v>
      </c>
      <c r="K271" s="177" t="s">
        <v>38</v>
      </c>
      <c r="L271" s="164">
        <v>36.5</v>
      </c>
      <c r="M271" s="164">
        <v>36.5</v>
      </c>
      <c r="N271" s="12"/>
    </row>
    <row r="272" spans="1:14" ht="28.5" customHeight="1" x14ac:dyDescent="0.25">
      <c r="A272" s="146"/>
      <c r="B272" s="146"/>
      <c r="C272" s="146"/>
      <c r="D272" s="146"/>
      <c r="E272" s="36">
        <v>2</v>
      </c>
      <c r="F272" s="44" t="s">
        <v>584</v>
      </c>
      <c r="G272" s="44" t="s">
        <v>585</v>
      </c>
      <c r="H272" s="146"/>
      <c r="I272" s="146"/>
      <c r="J272" s="146"/>
      <c r="K272" s="146"/>
      <c r="L272" s="162"/>
      <c r="M272" s="162"/>
    </row>
    <row r="273" spans="1:13" ht="39" customHeight="1" x14ac:dyDescent="0.25">
      <c r="A273" s="146"/>
      <c r="B273" s="146"/>
      <c r="C273" s="146"/>
      <c r="D273" s="146"/>
      <c r="E273" s="36">
        <v>3</v>
      </c>
      <c r="F273" s="44" t="s">
        <v>564</v>
      </c>
      <c r="G273" s="44" t="s">
        <v>586</v>
      </c>
      <c r="H273" s="146"/>
      <c r="I273" s="146"/>
      <c r="J273" s="146"/>
      <c r="K273" s="146"/>
      <c r="L273" s="162"/>
      <c r="M273" s="162"/>
    </row>
    <row r="274" spans="1:13" ht="36.75" customHeight="1" x14ac:dyDescent="0.25">
      <c r="A274" s="146"/>
      <c r="B274" s="146"/>
      <c r="C274" s="146"/>
      <c r="D274" s="146"/>
      <c r="E274" s="36">
        <v>4</v>
      </c>
      <c r="F274" s="44" t="s">
        <v>566</v>
      </c>
      <c r="G274" s="44" t="s">
        <v>587</v>
      </c>
      <c r="H274" s="144"/>
      <c r="I274" s="144"/>
      <c r="J274" s="144"/>
      <c r="K274" s="144"/>
      <c r="L274" s="163"/>
      <c r="M274" s="163"/>
    </row>
    <row r="275" spans="1:13" ht="40.5" customHeight="1" x14ac:dyDescent="0.25">
      <c r="A275" s="144"/>
      <c r="B275" s="144"/>
      <c r="C275" s="144"/>
      <c r="D275" s="144"/>
      <c r="E275" s="36">
        <v>5</v>
      </c>
      <c r="F275" s="44" t="s">
        <v>588</v>
      </c>
      <c r="G275" s="44" t="s">
        <v>589</v>
      </c>
      <c r="H275" s="101" t="s">
        <v>590</v>
      </c>
      <c r="I275" s="91">
        <v>2</v>
      </c>
      <c r="J275" s="91">
        <v>2</v>
      </c>
      <c r="K275" s="91" t="s">
        <v>38</v>
      </c>
      <c r="L275" s="104">
        <v>20.5</v>
      </c>
      <c r="M275" s="47">
        <v>20.5</v>
      </c>
    </row>
    <row r="276" spans="1:13" ht="48.75" customHeight="1" x14ac:dyDescent="0.25">
      <c r="A276" s="105"/>
      <c r="B276" s="95"/>
      <c r="C276" s="106"/>
      <c r="D276" s="147" t="s">
        <v>591</v>
      </c>
      <c r="E276" s="36">
        <v>1</v>
      </c>
      <c r="F276" s="44" t="s">
        <v>592</v>
      </c>
      <c r="G276" s="44" t="s">
        <v>593</v>
      </c>
      <c r="H276" s="36" t="s">
        <v>594</v>
      </c>
      <c r="I276" s="90">
        <v>6</v>
      </c>
      <c r="J276" s="90">
        <v>6</v>
      </c>
      <c r="K276" s="177" t="s">
        <v>38</v>
      </c>
      <c r="L276" s="164">
        <v>16</v>
      </c>
      <c r="M276" s="164">
        <v>16</v>
      </c>
    </row>
    <row r="277" spans="1:13" ht="30.75" customHeight="1" x14ac:dyDescent="0.25">
      <c r="A277" s="105">
        <v>1</v>
      </c>
      <c r="B277" s="95">
        <v>3</v>
      </c>
      <c r="C277" s="106">
        <v>6</v>
      </c>
      <c r="D277" s="146"/>
      <c r="E277" s="36">
        <v>2</v>
      </c>
      <c r="F277" s="44" t="s">
        <v>595</v>
      </c>
      <c r="G277" s="44" t="s">
        <v>494</v>
      </c>
      <c r="H277" s="36" t="s">
        <v>596</v>
      </c>
      <c r="I277" s="36">
        <v>1</v>
      </c>
      <c r="J277" s="36">
        <v>0</v>
      </c>
      <c r="K277" s="146"/>
      <c r="L277" s="162"/>
      <c r="M277" s="162"/>
    </row>
    <row r="278" spans="1:13" ht="29.25" customHeight="1" x14ac:dyDescent="0.25">
      <c r="A278" s="105"/>
      <c r="B278" s="95"/>
      <c r="C278" s="106"/>
      <c r="D278" s="146"/>
      <c r="E278" s="36">
        <v>3</v>
      </c>
      <c r="F278" s="44" t="s">
        <v>597</v>
      </c>
      <c r="G278" s="44" t="s">
        <v>494</v>
      </c>
      <c r="H278" s="36" t="s">
        <v>594</v>
      </c>
      <c r="I278" s="101">
        <v>2</v>
      </c>
      <c r="J278" s="101">
        <v>2</v>
      </c>
      <c r="K278" s="146"/>
      <c r="L278" s="162"/>
      <c r="M278" s="162"/>
    </row>
    <row r="279" spans="1:13" ht="36" customHeight="1" x14ac:dyDescent="0.25">
      <c r="A279" s="105"/>
      <c r="B279" s="95"/>
      <c r="C279" s="106"/>
      <c r="D279" s="144"/>
      <c r="E279" s="36">
        <v>4</v>
      </c>
      <c r="F279" s="44" t="s">
        <v>598</v>
      </c>
      <c r="G279" s="44" t="s">
        <v>112</v>
      </c>
      <c r="H279" s="91" t="s">
        <v>594</v>
      </c>
      <c r="I279" s="101">
        <v>1</v>
      </c>
      <c r="J279" s="101">
        <v>1</v>
      </c>
      <c r="K279" s="144"/>
      <c r="L279" s="163"/>
      <c r="M279" s="163"/>
    </row>
    <row r="280" spans="1:13" ht="42" customHeight="1" x14ac:dyDescent="0.25">
      <c r="A280" s="173">
        <v>1</v>
      </c>
      <c r="B280" s="174">
        <v>3</v>
      </c>
      <c r="C280" s="147">
        <v>7</v>
      </c>
      <c r="D280" s="147" t="s">
        <v>599</v>
      </c>
      <c r="E280" s="36">
        <v>1</v>
      </c>
      <c r="F280" s="44" t="s">
        <v>600</v>
      </c>
      <c r="G280" s="44" t="s">
        <v>53</v>
      </c>
      <c r="H280" s="177" t="s">
        <v>601</v>
      </c>
      <c r="I280" s="177">
        <v>5</v>
      </c>
      <c r="J280" s="177">
        <v>5</v>
      </c>
      <c r="K280" s="219" t="s">
        <v>38</v>
      </c>
      <c r="L280" s="164">
        <v>2</v>
      </c>
      <c r="M280" s="164">
        <v>2</v>
      </c>
    </row>
    <row r="281" spans="1:13" ht="44.25" customHeight="1" x14ac:dyDescent="0.25">
      <c r="A281" s="144"/>
      <c r="B281" s="144"/>
      <c r="C281" s="144"/>
      <c r="D281" s="144"/>
      <c r="E281" s="36">
        <v>2</v>
      </c>
      <c r="F281" s="44" t="s">
        <v>602</v>
      </c>
      <c r="G281" s="44" t="s">
        <v>603</v>
      </c>
      <c r="H281" s="144"/>
      <c r="I281" s="144"/>
      <c r="J281" s="188"/>
      <c r="K281" s="188"/>
      <c r="L281" s="191"/>
      <c r="M281" s="191"/>
    </row>
    <row r="282" spans="1:13" ht="15.75" customHeight="1" x14ac:dyDescent="0.25">
      <c r="A282" s="107">
        <v>1</v>
      </c>
      <c r="B282" s="108">
        <v>4</v>
      </c>
      <c r="C282" s="186" t="s">
        <v>604</v>
      </c>
      <c r="D282" s="150"/>
      <c r="E282" s="150"/>
      <c r="F282" s="150"/>
      <c r="G282" s="150"/>
      <c r="H282" s="150"/>
      <c r="I282" s="150"/>
      <c r="J282" s="150"/>
      <c r="K282" s="150"/>
      <c r="L282" s="150"/>
      <c r="M282" s="151"/>
    </row>
    <row r="283" spans="1:13" ht="31.5" customHeight="1" x14ac:dyDescent="0.25">
      <c r="A283" s="173">
        <v>1</v>
      </c>
      <c r="B283" s="174">
        <v>4</v>
      </c>
      <c r="C283" s="147">
        <v>10</v>
      </c>
      <c r="D283" s="147" t="s">
        <v>605</v>
      </c>
      <c r="E283" s="43">
        <v>1</v>
      </c>
      <c r="F283" s="38" t="s">
        <v>606</v>
      </c>
      <c r="G283" s="61" t="s">
        <v>920</v>
      </c>
      <c r="H283" s="38" t="s">
        <v>508</v>
      </c>
      <c r="I283" s="38">
        <v>1</v>
      </c>
      <c r="J283" s="38">
        <v>83</v>
      </c>
      <c r="K283" s="36" t="s">
        <v>38</v>
      </c>
      <c r="L283" s="47">
        <v>0</v>
      </c>
      <c r="M283" s="47">
        <v>0</v>
      </c>
    </row>
    <row r="284" spans="1:13" ht="15.75" customHeight="1" x14ac:dyDescent="0.25">
      <c r="A284" s="146"/>
      <c r="B284" s="146"/>
      <c r="C284" s="146"/>
      <c r="D284" s="146"/>
      <c r="E284" s="231">
        <v>2</v>
      </c>
      <c r="F284" s="154" t="s">
        <v>607</v>
      </c>
      <c r="G284" s="154" t="s">
        <v>919</v>
      </c>
      <c r="H284" s="147" t="s">
        <v>608</v>
      </c>
      <c r="I284" s="147">
        <v>2</v>
      </c>
      <c r="J284" s="147">
        <v>51</v>
      </c>
      <c r="K284" s="177" t="s">
        <v>38</v>
      </c>
      <c r="L284" s="164">
        <v>86.6</v>
      </c>
      <c r="M284" s="164">
        <v>43.3</v>
      </c>
    </row>
    <row r="285" spans="1:13" ht="19.5" customHeight="1" x14ac:dyDescent="0.25">
      <c r="A285" s="175"/>
      <c r="B285" s="175"/>
      <c r="C285" s="175"/>
      <c r="D285" s="181"/>
      <c r="E285" s="175"/>
      <c r="F285" s="232"/>
      <c r="G285" s="175"/>
      <c r="H285" s="175"/>
      <c r="I285" s="175"/>
      <c r="J285" s="175"/>
      <c r="K285" s="175"/>
      <c r="L285" s="182"/>
      <c r="M285" s="191"/>
    </row>
    <row r="286" spans="1:13" ht="21" customHeight="1" x14ac:dyDescent="0.25">
      <c r="A286" s="196" t="s">
        <v>609</v>
      </c>
      <c r="B286" s="197"/>
      <c r="C286" s="197"/>
      <c r="D286" s="197"/>
      <c r="E286" s="197"/>
      <c r="F286" s="197"/>
      <c r="G286" s="197"/>
      <c r="H286" s="197"/>
      <c r="I286" s="197"/>
      <c r="J286" s="197"/>
      <c r="K286" s="197"/>
      <c r="L286" s="197"/>
      <c r="M286" s="198"/>
    </row>
    <row r="287" spans="1:13" ht="15.75" customHeight="1" x14ac:dyDescent="0.25">
      <c r="A287" s="217" t="s">
        <v>610</v>
      </c>
      <c r="B287" s="150"/>
      <c r="C287" s="150"/>
      <c r="D287" s="150"/>
      <c r="E287" s="150"/>
      <c r="F287" s="150"/>
      <c r="G287" s="150"/>
      <c r="H287" s="150"/>
      <c r="I287" s="150"/>
      <c r="J287" s="150"/>
      <c r="K287" s="150"/>
      <c r="L287" s="150"/>
      <c r="M287" s="151"/>
    </row>
    <row r="288" spans="1:13" ht="15.75" customHeight="1" x14ac:dyDescent="0.25">
      <c r="A288" s="86">
        <v>1</v>
      </c>
      <c r="B288" s="218" t="s">
        <v>611</v>
      </c>
      <c r="C288" s="150"/>
      <c r="D288" s="150"/>
      <c r="E288" s="150"/>
      <c r="F288" s="150"/>
      <c r="G288" s="150"/>
      <c r="H288" s="150"/>
      <c r="I288" s="150"/>
      <c r="J288" s="150"/>
      <c r="K288" s="150"/>
      <c r="L288" s="150"/>
      <c r="M288" s="151"/>
    </row>
    <row r="289" spans="1:14" ht="15.75" customHeight="1" x14ac:dyDescent="0.25">
      <c r="A289" s="86">
        <v>1</v>
      </c>
      <c r="B289" s="87">
        <v>1</v>
      </c>
      <c r="C289" s="176" t="s">
        <v>612</v>
      </c>
      <c r="D289" s="150"/>
      <c r="E289" s="150"/>
      <c r="F289" s="150"/>
      <c r="G289" s="150"/>
      <c r="H289" s="150"/>
      <c r="I289" s="150"/>
      <c r="J289" s="150"/>
      <c r="K289" s="150"/>
      <c r="L289" s="150"/>
      <c r="M289" s="151"/>
    </row>
    <row r="290" spans="1:14" ht="48.75" customHeight="1" x14ac:dyDescent="0.25">
      <c r="A290" s="173">
        <v>1</v>
      </c>
      <c r="B290" s="174">
        <v>1</v>
      </c>
      <c r="C290" s="143">
        <v>1</v>
      </c>
      <c r="D290" s="143" t="s">
        <v>613</v>
      </c>
      <c r="E290" s="24">
        <v>1</v>
      </c>
      <c r="F290" s="25" t="s">
        <v>614</v>
      </c>
      <c r="G290" s="25" t="s">
        <v>615</v>
      </c>
      <c r="H290" s="24" t="s">
        <v>616</v>
      </c>
      <c r="I290" s="109">
        <v>1480</v>
      </c>
      <c r="J290" s="109">
        <v>1357</v>
      </c>
      <c r="K290" s="148" t="s">
        <v>356</v>
      </c>
      <c r="L290" s="161">
        <v>2932.9</v>
      </c>
      <c r="M290" s="164">
        <v>3190.58</v>
      </c>
    </row>
    <row r="291" spans="1:14" ht="37.5" customHeight="1" x14ac:dyDescent="0.25">
      <c r="A291" s="144"/>
      <c r="B291" s="144"/>
      <c r="C291" s="144"/>
      <c r="D291" s="144"/>
      <c r="E291" s="24">
        <v>2</v>
      </c>
      <c r="F291" s="25" t="s">
        <v>617</v>
      </c>
      <c r="G291" s="25" t="s">
        <v>618</v>
      </c>
      <c r="H291" s="24" t="s">
        <v>616</v>
      </c>
      <c r="I291" s="109">
        <v>1480</v>
      </c>
      <c r="J291" s="109">
        <v>1357</v>
      </c>
      <c r="K291" s="144"/>
      <c r="L291" s="163"/>
      <c r="M291" s="163"/>
    </row>
    <row r="292" spans="1:14" ht="39" customHeight="1" x14ac:dyDescent="0.25">
      <c r="A292" s="173">
        <v>1</v>
      </c>
      <c r="B292" s="174">
        <v>1</v>
      </c>
      <c r="C292" s="143">
        <v>3</v>
      </c>
      <c r="D292" s="143" t="s">
        <v>619</v>
      </c>
      <c r="E292" s="24">
        <v>1</v>
      </c>
      <c r="F292" s="25" t="s">
        <v>620</v>
      </c>
      <c r="G292" s="25" t="s">
        <v>621</v>
      </c>
      <c r="H292" s="24" t="s">
        <v>616</v>
      </c>
      <c r="I292" s="24">
        <v>2</v>
      </c>
      <c r="J292" s="24">
        <v>0</v>
      </c>
      <c r="K292" s="24" t="s">
        <v>356</v>
      </c>
      <c r="L292" s="45">
        <v>0</v>
      </c>
      <c r="M292" s="47">
        <v>0</v>
      </c>
    </row>
    <row r="293" spans="1:14" ht="54" customHeight="1" x14ac:dyDescent="0.25">
      <c r="A293" s="144"/>
      <c r="B293" s="144"/>
      <c r="C293" s="144"/>
      <c r="D293" s="144"/>
      <c r="E293" s="24">
        <v>2</v>
      </c>
      <c r="F293" s="25" t="s">
        <v>622</v>
      </c>
      <c r="G293" s="25" t="s">
        <v>618</v>
      </c>
      <c r="H293" s="24" t="s">
        <v>616</v>
      </c>
      <c r="I293" s="24">
        <v>2</v>
      </c>
      <c r="J293" s="24">
        <v>0</v>
      </c>
      <c r="K293" s="24" t="s">
        <v>356</v>
      </c>
      <c r="L293" s="45">
        <v>0</v>
      </c>
      <c r="M293" s="47">
        <v>0</v>
      </c>
    </row>
    <row r="294" spans="1:14" ht="45.75" customHeight="1" x14ac:dyDescent="0.25">
      <c r="A294" s="173">
        <v>1</v>
      </c>
      <c r="B294" s="174">
        <v>1</v>
      </c>
      <c r="C294" s="143">
        <v>15</v>
      </c>
      <c r="D294" s="143" t="s">
        <v>623</v>
      </c>
      <c r="E294" s="24">
        <v>1</v>
      </c>
      <c r="F294" s="25" t="s">
        <v>624</v>
      </c>
      <c r="G294" s="25" t="s">
        <v>625</v>
      </c>
      <c r="H294" s="24" t="s">
        <v>616</v>
      </c>
      <c r="I294" s="109">
        <v>4900</v>
      </c>
      <c r="J294" s="109">
        <v>4760</v>
      </c>
      <c r="K294" s="140" t="s">
        <v>356</v>
      </c>
      <c r="L294" s="161">
        <v>6214.2</v>
      </c>
      <c r="M294" s="164">
        <v>5701.67</v>
      </c>
    </row>
    <row r="295" spans="1:14" ht="33.75" customHeight="1" x14ac:dyDescent="0.25">
      <c r="A295" s="144"/>
      <c r="B295" s="144"/>
      <c r="C295" s="144"/>
      <c r="D295" s="144"/>
      <c r="E295" s="24">
        <v>2</v>
      </c>
      <c r="F295" s="25" t="s">
        <v>617</v>
      </c>
      <c r="G295" s="25" t="s">
        <v>626</v>
      </c>
      <c r="H295" s="24" t="s">
        <v>616</v>
      </c>
      <c r="I295" s="109">
        <v>4900</v>
      </c>
      <c r="J295" s="109">
        <v>4760</v>
      </c>
      <c r="K295" s="141"/>
      <c r="L295" s="163"/>
      <c r="M295" s="239"/>
    </row>
    <row r="296" spans="1:14" ht="48.75" customHeight="1" x14ac:dyDescent="0.25">
      <c r="A296" s="173">
        <v>1</v>
      </c>
      <c r="B296" s="174">
        <v>1</v>
      </c>
      <c r="C296" s="143">
        <v>6</v>
      </c>
      <c r="D296" s="143" t="s">
        <v>627</v>
      </c>
      <c r="E296" s="24">
        <v>1</v>
      </c>
      <c r="F296" s="25" t="s">
        <v>628</v>
      </c>
      <c r="G296" s="25" t="s">
        <v>629</v>
      </c>
      <c r="H296" s="24" t="s">
        <v>630</v>
      </c>
      <c r="I296" s="109">
        <v>4200</v>
      </c>
      <c r="J296" s="109">
        <v>9100</v>
      </c>
      <c r="K296" s="177" t="s">
        <v>913</v>
      </c>
      <c r="L296" s="233">
        <v>600</v>
      </c>
      <c r="M296" s="240" t="s">
        <v>914</v>
      </c>
      <c r="N296" s="13"/>
    </row>
    <row r="297" spans="1:14" ht="45.75" customHeight="1" x14ac:dyDescent="0.25">
      <c r="A297" s="144"/>
      <c r="B297" s="144"/>
      <c r="C297" s="144"/>
      <c r="D297" s="144"/>
      <c r="E297" s="24">
        <v>2</v>
      </c>
      <c r="F297" s="25" t="s">
        <v>631</v>
      </c>
      <c r="G297" s="25" t="s">
        <v>632</v>
      </c>
      <c r="H297" s="24" t="s">
        <v>630</v>
      </c>
      <c r="I297" s="109">
        <v>4200</v>
      </c>
      <c r="J297" s="109">
        <v>9100</v>
      </c>
      <c r="K297" s="227"/>
      <c r="L297" s="235"/>
      <c r="M297" s="241"/>
    </row>
    <row r="298" spans="1:14" ht="15.75" customHeight="1" x14ac:dyDescent="0.25">
      <c r="A298" s="173">
        <v>1</v>
      </c>
      <c r="B298" s="174">
        <v>1</v>
      </c>
      <c r="C298" s="143">
        <v>7</v>
      </c>
      <c r="D298" s="143" t="s">
        <v>633</v>
      </c>
      <c r="E298" s="24">
        <v>1</v>
      </c>
      <c r="F298" s="25" t="s">
        <v>634</v>
      </c>
      <c r="G298" s="25" t="s">
        <v>342</v>
      </c>
      <c r="H298" s="24" t="s">
        <v>635</v>
      </c>
      <c r="I298" s="109">
        <v>550</v>
      </c>
      <c r="J298" s="109">
        <v>463</v>
      </c>
      <c r="K298" s="148" t="s">
        <v>636</v>
      </c>
      <c r="L298" s="233" t="s">
        <v>637</v>
      </c>
      <c r="M298" s="236" t="s">
        <v>638</v>
      </c>
    </row>
    <row r="299" spans="1:14" ht="26.25" customHeight="1" x14ac:dyDescent="0.25">
      <c r="A299" s="144"/>
      <c r="B299" s="144"/>
      <c r="C299" s="144"/>
      <c r="D299" s="144"/>
      <c r="E299" s="24">
        <v>2</v>
      </c>
      <c r="F299" s="25" t="s">
        <v>617</v>
      </c>
      <c r="G299" s="25" t="s">
        <v>40</v>
      </c>
      <c r="H299" s="24" t="s">
        <v>639</v>
      </c>
      <c r="I299" s="109">
        <v>550</v>
      </c>
      <c r="J299" s="109">
        <v>463</v>
      </c>
      <c r="K299" s="144"/>
      <c r="L299" s="235"/>
      <c r="M299" s="238"/>
    </row>
    <row r="300" spans="1:14" ht="36.75" customHeight="1" x14ac:dyDescent="0.25">
      <c r="A300" s="173">
        <v>1</v>
      </c>
      <c r="B300" s="174">
        <v>1</v>
      </c>
      <c r="C300" s="143">
        <v>8</v>
      </c>
      <c r="D300" s="143" t="s">
        <v>640</v>
      </c>
      <c r="E300" s="24">
        <v>1</v>
      </c>
      <c r="F300" s="25" t="s">
        <v>641</v>
      </c>
      <c r="G300" s="25" t="s">
        <v>642</v>
      </c>
      <c r="H300" s="24" t="s">
        <v>643</v>
      </c>
      <c r="I300" s="109">
        <v>2393</v>
      </c>
      <c r="J300" s="109">
        <v>2393</v>
      </c>
      <c r="K300" s="148" t="s">
        <v>644</v>
      </c>
      <c r="L300" s="233">
        <v>508.1</v>
      </c>
      <c r="M300" s="236">
        <v>464.26900000000001</v>
      </c>
    </row>
    <row r="301" spans="1:14" ht="41.25" customHeight="1" x14ac:dyDescent="0.25">
      <c r="A301" s="144"/>
      <c r="B301" s="144"/>
      <c r="C301" s="144"/>
      <c r="D301" s="144"/>
      <c r="E301" s="24">
        <v>2</v>
      </c>
      <c r="F301" s="25" t="s">
        <v>645</v>
      </c>
      <c r="G301" s="25" t="s">
        <v>646</v>
      </c>
      <c r="H301" s="24" t="s">
        <v>643</v>
      </c>
      <c r="I301" s="109">
        <v>2393</v>
      </c>
      <c r="J301" s="109">
        <v>2393</v>
      </c>
      <c r="K301" s="144"/>
      <c r="L301" s="234"/>
      <c r="M301" s="237"/>
    </row>
    <row r="302" spans="1:14" ht="48" customHeight="1" x14ac:dyDescent="0.25">
      <c r="A302" s="159">
        <v>1</v>
      </c>
      <c r="B302" s="160">
        <v>1</v>
      </c>
      <c r="C302" s="143">
        <v>5</v>
      </c>
      <c r="D302" s="143" t="s">
        <v>647</v>
      </c>
      <c r="E302" s="21">
        <v>1</v>
      </c>
      <c r="F302" s="25" t="s">
        <v>648</v>
      </c>
      <c r="G302" s="25" t="s">
        <v>649</v>
      </c>
      <c r="H302" s="24" t="s">
        <v>650</v>
      </c>
      <c r="I302" s="110">
        <v>2200</v>
      </c>
      <c r="J302" s="110">
        <v>2590</v>
      </c>
      <c r="K302" s="242" t="s">
        <v>913</v>
      </c>
      <c r="L302" s="244">
        <v>2250</v>
      </c>
      <c r="M302" s="244" t="s">
        <v>915</v>
      </c>
      <c r="N302" s="13"/>
    </row>
    <row r="303" spans="1:14" ht="36.75" customHeight="1" x14ac:dyDescent="0.25">
      <c r="A303" s="144"/>
      <c r="B303" s="144"/>
      <c r="C303" s="144"/>
      <c r="D303" s="144"/>
      <c r="E303" s="24">
        <v>2</v>
      </c>
      <c r="F303" s="25" t="s">
        <v>651</v>
      </c>
      <c r="G303" s="25" t="s">
        <v>646</v>
      </c>
      <c r="H303" s="24" t="s">
        <v>650</v>
      </c>
      <c r="I303" s="110">
        <v>2200</v>
      </c>
      <c r="J303" s="110">
        <v>2590</v>
      </c>
      <c r="K303" s="243"/>
      <c r="L303" s="238"/>
      <c r="M303" s="244"/>
    </row>
    <row r="304" spans="1:14" ht="32.25" customHeight="1" x14ac:dyDescent="0.25">
      <c r="A304" s="159">
        <v>1</v>
      </c>
      <c r="B304" s="160">
        <v>1</v>
      </c>
      <c r="C304" s="143">
        <v>28</v>
      </c>
      <c r="D304" s="143" t="s">
        <v>652</v>
      </c>
      <c r="E304" s="24">
        <v>1</v>
      </c>
      <c r="F304" s="25" t="s">
        <v>653</v>
      </c>
      <c r="G304" s="25" t="s">
        <v>654</v>
      </c>
      <c r="H304" s="24" t="s">
        <v>655</v>
      </c>
      <c r="I304" s="36" t="s">
        <v>409</v>
      </c>
      <c r="J304" s="36" t="s">
        <v>409</v>
      </c>
      <c r="K304" s="148" t="s">
        <v>38</v>
      </c>
      <c r="L304" s="220">
        <v>15</v>
      </c>
      <c r="M304" s="221">
        <v>15</v>
      </c>
      <c r="N304" s="23"/>
    </row>
    <row r="305" spans="1:14" ht="37.5" customHeight="1" x14ac:dyDescent="0.25">
      <c r="A305" s="144"/>
      <c r="B305" s="144"/>
      <c r="C305" s="144"/>
      <c r="D305" s="144"/>
      <c r="E305" s="24">
        <v>2</v>
      </c>
      <c r="F305" s="25" t="s">
        <v>656</v>
      </c>
      <c r="G305" s="25" t="s">
        <v>40</v>
      </c>
      <c r="H305" s="24" t="s">
        <v>655</v>
      </c>
      <c r="I305" s="36" t="s">
        <v>409</v>
      </c>
      <c r="J305" s="36" t="s">
        <v>409</v>
      </c>
      <c r="K305" s="144"/>
      <c r="L305" s="163"/>
      <c r="M305" s="163"/>
    </row>
    <row r="306" spans="1:14" ht="36.75" customHeight="1" x14ac:dyDescent="0.25">
      <c r="A306" s="159">
        <v>1</v>
      </c>
      <c r="B306" s="160">
        <v>1</v>
      </c>
      <c r="C306" s="143">
        <v>11</v>
      </c>
      <c r="D306" s="143" t="s">
        <v>657</v>
      </c>
      <c r="E306" s="24">
        <v>1</v>
      </c>
      <c r="F306" s="25" t="s">
        <v>658</v>
      </c>
      <c r="G306" s="25" t="s">
        <v>659</v>
      </c>
      <c r="H306" s="24" t="s">
        <v>655</v>
      </c>
      <c r="I306" s="36" t="s">
        <v>409</v>
      </c>
      <c r="J306" s="36" t="s">
        <v>409</v>
      </c>
      <c r="K306" s="148" t="s">
        <v>644</v>
      </c>
      <c r="L306" s="161">
        <v>100</v>
      </c>
      <c r="M306" s="183">
        <v>100</v>
      </c>
    </row>
    <row r="307" spans="1:14" ht="33" customHeight="1" x14ac:dyDescent="0.25">
      <c r="A307" s="144"/>
      <c r="B307" s="144"/>
      <c r="C307" s="144"/>
      <c r="D307" s="144"/>
      <c r="E307" s="24">
        <v>2</v>
      </c>
      <c r="F307" s="25" t="s">
        <v>660</v>
      </c>
      <c r="G307" s="25" t="s">
        <v>135</v>
      </c>
      <c r="H307" s="24" t="s">
        <v>655</v>
      </c>
      <c r="I307" s="36" t="s">
        <v>409</v>
      </c>
      <c r="J307" s="36" t="s">
        <v>409</v>
      </c>
      <c r="K307" s="144"/>
      <c r="L307" s="163"/>
      <c r="M307" s="163"/>
    </row>
    <row r="308" spans="1:14" ht="36.75" customHeight="1" x14ac:dyDescent="0.25">
      <c r="A308" s="159">
        <v>1</v>
      </c>
      <c r="B308" s="160">
        <v>1</v>
      </c>
      <c r="C308" s="143">
        <v>29</v>
      </c>
      <c r="D308" s="143" t="s">
        <v>661</v>
      </c>
      <c r="E308" s="24">
        <v>1</v>
      </c>
      <c r="F308" s="25" t="s">
        <v>641</v>
      </c>
      <c r="G308" s="25" t="s">
        <v>662</v>
      </c>
      <c r="H308" s="24" t="s">
        <v>663</v>
      </c>
      <c r="I308" s="36">
        <v>13</v>
      </c>
      <c r="J308" s="36">
        <v>16</v>
      </c>
      <c r="K308" s="148" t="s">
        <v>664</v>
      </c>
      <c r="L308" s="161">
        <v>5</v>
      </c>
      <c r="M308" s="183">
        <v>3.8490000000000002</v>
      </c>
    </row>
    <row r="309" spans="1:14" ht="36" customHeight="1" x14ac:dyDescent="0.25">
      <c r="A309" s="144"/>
      <c r="B309" s="144"/>
      <c r="C309" s="144"/>
      <c r="D309" s="144"/>
      <c r="E309" s="24">
        <v>2</v>
      </c>
      <c r="F309" s="25" t="s">
        <v>665</v>
      </c>
      <c r="G309" s="25" t="s">
        <v>646</v>
      </c>
      <c r="H309" s="24" t="s">
        <v>663</v>
      </c>
      <c r="I309" s="36">
        <v>13</v>
      </c>
      <c r="J309" s="36">
        <v>16</v>
      </c>
      <c r="K309" s="144"/>
      <c r="L309" s="163"/>
      <c r="M309" s="163"/>
    </row>
    <row r="310" spans="1:14" ht="36.75" customHeight="1" x14ac:dyDescent="0.25">
      <c r="A310" s="159">
        <v>1</v>
      </c>
      <c r="B310" s="160">
        <v>1</v>
      </c>
      <c r="C310" s="143">
        <v>33</v>
      </c>
      <c r="D310" s="143" t="s">
        <v>666</v>
      </c>
      <c r="E310" s="24">
        <v>1</v>
      </c>
      <c r="F310" s="25" t="s">
        <v>667</v>
      </c>
      <c r="G310" s="25" t="s">
        <v>654</v>
      </c>
      <c r="H310" s="24" t="s">
        <v>655</v>
      </c>
      <c r="I310" s="36">
        <v>100</v>
      </c>
      <c r="J310" s="36">
        <v>100</v>
      </c>
      <c r="K310" s="148" t="s">
        <v>668</v>
      </c>
      <c r="L310" s="161" t="s">
        <v>669</v>
      </c>
      <c r="M310" s="164" t="s">
        <v>917</v>
      </c>
      <c r="N310" s="13"/>
    </row>
    <row r="311" spans="1:14" ht="35.25" customHeight="1" x14ac:dyDescent="0.25">
      <c r="A311" s="144"/>
      <c r="B311" s="144"/>
      <c r="C311" s="144"/>
      <c r="D311" s="144"/>
      <c r="E311" s="24">
        <v>2</v>
      </c>
      <c r="F311" s="25" t="s">
        <v>670</v>
      </c>
      <c r="G311" s="25" t="s">
        <v>40</v>
      </c>
      <c r="H311" s="24" t="s">
        <v>655</v>
      </c>
      <c r="I311" s="36">
        <v>100</v>
      </c>
      <c r="J311" s="36">
        <v>100</v>
      </c>
      <c r="K311" s="144"/>
      <c r="L311" s="163"/>
      <c r="M311" s="169"/>
    </row>
    <row r="312" spans="1:14" ht="33.75" customHeight="1" x14ac:dyDescent="0.25">
      <c r="A312" s="159">
        <v>1</v>
      </c>
      <c r="B312" s="160">
        <v>1</v>
      </c>
      <c r="C312" s="143">
        <v>25</v>
      </c>
      <c r="D312" s="143" t="s">
        <v>671</v>
      </c>
      <c r="E312" s="24">
        <v>1</v>
      </c>
      <c r="F312" s="25" t="s">
        <v>672</v>
      </c>
      <c r="G312" s="25" t="s">
        <v>673</v>
      </c>
      <c r="H312" s="148" t="s">
        <v>310</v>
      </c>
      <c r="I312" s="36">
        <v>100</v>
      </c>
      <c r="J312" s="36">
        <v>103</v>
      </c>
      <c r="K312" s="148" t="s">
        <v>38</v>
      </c>
      <c r="L312" s="161">
        <v>110</v>
      </c>
      <c r="M312" s="183">
        <v>114</v>
      </c>
    </row>
    <row r="313" spans="1:14" ht="33.75" customHeight="1" x14ac:dyDescent="0.25">
      <c r="A313" s="144"/>
      <c r="B313" s="144"/>
      <c r="C313" s="144"/>
      <c r="D313" s="144"/>
      <c r="E313" s="24">
        <v>2</v>
      </c>
      <c r="F313" s="25" t="s">
        <v>660</v>
      </c>
      <c r="G313" s="25" t="s">
        <v>646</v>
      </c>
      <c r="H313" s="144"/>
      <c r="I313" s="36">
        <v>100</v>
      </c>
      <c r="J313" s="36">
        <v>103</v>
      </c>
      <c r="K313" s="144"/>
      <c r="L313" s="163"/>
      <c r="M313" s="163"/>
    </row>
    <row r="314" spans="1:14" ht="78.75" customHeight="1" x14ac:dyDescent="0.25">
      <c r="A314" s="159">
        <v>1</v>
      </c>
      <c r="B314" s="160">
        <v>1</v>
      </c>
      <c r="C314" s="143">
        <v>36</v>
      </c>
      <c r="D314" s="143" t="s">
        <v>674</v>
      </c>
      <c r="E314" s="24">
        <v>1</v>
      </c>
      <c r="F314" s="25" t="s">
        <v>675</v>
      </c>
      <c r="G314" s="25" t="s">
        <v>676</v>
      </c>
      <c r="H314" s="148" t="s">
        <v>655</v>
      </c>
      <c r="I314" s="36">
        <v>100</v>
      </c>
      <c r="J314" s="36">
        <v>131.9</v>
      </c>
      <c r="K314" s="148" t="s">
        <v>38</v>
      </c>
      <c r="L314" s="161">
        <v>15</v>
      </c>
      <c r="M314" s="183">
        <v>19.79</v>
      </c>
    </row>
    <row r="315" spans="1:14" ht="54.75" customHeight="1" x14ac:dyDescent="0.25">
      <c r="A315" s="144"/>
      <c r="B315" s="144"/>
      <c r="C315" s="144"/>
      <c r="D315" s="144"/>
      <c r="E315" s="24">
        <v>2</v>
      </c>
      <c r="F315" s="25" t="s">
        <v>677</v>
      </c>
      <c r="G315" s="25" t="s">
        <v>646</v>
      </c>
      <c r="H315" s="144"/>
      <c r="I315" s="36">
        <v>100</v>
      </c>
      <c r="J315" s="36">
        <v>132</v>
      </c>
      <c r="K315" s="144"/>
      <c r="L315" s="163"/>
      <c r="M315" s="163"/>
    </row>
    <row r="316" spans="1:14" ht="26.25" customHeight="1" x14ac:dyDescent="0.25">
      <c r="A316" s="159">
        <v>1</v>
      </c>
      <c r="B316" s="160">
        <v>1</v>
      </c>
      <c r="C316" s="143">
        <v>26</v>
      </c>
      <c r="D316" s="143" t="s">
        <v>678</v>
      </c>
      <c r="E316" s="24">
        <v>1</v>
      </c>
      <c r="F316" s="25" t="s">
        <v>679</v>
      </c>
      <c r="G316" s="25" t="s">
        <v>673</v>
      </c>
      <c r="H316" s="148" t="s">
        <v>680</v>
      </c>
      <c r="I316" s="36">
        <v>20</v>
      </c>
      <c r="J316" s="36">
        <v>31</v>
      </c>
      <c r="K316" s="148" t="s">
        <v>38</v>
      </c>
      <c r="L316" s="161">
        <v>7</v>
      </c>
      <c r="M316" s="183">
        <v>2.165</v>
      </c>
    </row>
    <row r="317" spans="1:14" ht="33.75" customHeight="1" x14ac:dyDescent="0.25">
      <c r="A317" s="144"/>
      <c r="B317" s="144"/>
      <c r="C317" s="144"/>
      <c r="D317" s="144"/>
      <c r="E317" s="24">
        <v>2</v>
      </c>
      <c r="F317" s="25" t="s">
        <v>670</v>
      </c>
      <c r="G317" s="25" t="s">
        <v>681</v>
      </c>
      <c r="H317" s="144"/>
      <c r="I317" s="36">
        <v>20</v>
      </c>
      <c r="J317" s="36">
        <v>31</v>
      </c>
      <c r="K317" s="144"/>
      <c r="L317" s="163"/>
      <c r="M317" s="163"/>
    </row>
    <row r="318" spans="1:14" ht="37.5" customHeight="1" x14ac:dyDescent="0.25">
      <c r="A318" s="159">
        <v>1</v>
      </c>
      <c r="B318" s="160">
        <v>1</v>
      </c>
      <c r="C318" s="143">
        <v>13</v>
      </c>
      <c r="D318" s="143" t="s">
        <v>682</v>
      </c>
      <c r="E318" s="24">
        <v>1</v>
      </c>
      <c r="F318" s="25" t="s">
        <v>683</v>
      </c>
      <c r="G318" s="25" t="s">
        <v>654</v>
      </c>
      <c r="H318" s="148" t="s">
        <v>310</v>
      </c>
      <c r="I318" s="36">
        <v>100</v>
      </c>
      <c r="J318" s="36" t="s">
        <v>684</v>
      </c>
      <c r="K318" s="148" t="s">
        <v>38</v>
      </c>
      <c r="L318" s="161">
        <v>0.1</v>
      </c>
      <c r="M318" s="222">
        <v>3.5000000000000003E-2</v>
      </c>
    </row>
    <row r="319" spans="1:14" ht="45" customHeight="1" x14ac:dyDescent="0.25">
      <c r="A319" s="144"/>
      <c r="B319" s="144"/>
      <c r="C319" s="144"/>
      <c r="D319" s="144"/>
      <c r="E319" s="24">
        <v>2</v>
      </c>
      <c r="F319" s="25" t="s">
        <v>685</v>
      </c>
      <c r="G319" s="25" t="s">
        <v>686</v>
      </c>
      <c r="H319" s="144"/>
      <c r="I319" s="36">
        <v>100</v>
      </c>
      <c r="J319" s="36" t="s">
        <v>684</v>
      </c>
      <c r="K319" s="144"/>
      <c r="L319" s="163"/>
      <c r="M319" s="223"/>
    </row>
    <row r="320" spans="1:14" ht="15.75" customHeight="1" x14ac:dyDescent="0.25">
      <c r="A320" s="86">
        <v>1</v>
      </c>
      <c r="B320" s="87">
        <v>2</v>
      </c>
      <c r="C320" s="176" t="s">
        <v>687</v>
      </c>
      <c r="D320" s="150"/>
      <c r="E320" s="150"/>
      <c r="F320" s="150"/>
      <c r="G320" s="150"/>
      <c r="H320" s="150"/>
      <c r="I320" s="150"/>
      <c r="J320" s="150"/>
      <c r="K320" s="150"/>
      <c r="L320" s="150"/>
      <c r="M320" s="151"/>
    </row>
    <row r="321" spans="1:14" ht="31.5" customHeight="1" x14ac:dyDescent="0.25">
      <c r="A321" s="173">
        <v>1</v>
      </c>
      <c r="B321" s="174">
        <v>2</v>
      </c>
      <c r="C321" s="143">
        <v>1</v>
      </c>
      <c r="D321" s="143" t="s">
        <v>688</v>
      </c>
      <c r="E321" s="24">
        <v>1</v>
      </c>
      <c r="F321" s="25" t="s">
        <v>689</v>
      </c>
      <c r="G321" s="25" t="s">
        <v>690</v>
      </c>
      <c r="H321" s="24" t="s">
        <v>691</v>
      </c>
      <c r="I321" s="36">
        <v>40</v>
      </c>
      <c r="J321" s="36">
        <v>40</v>
      </c>
      <c r="K321" s="148" t="s">
        <v>38</v>
      </c>
      <c r="L321" s="161">
        <v>84</v>
      </c>
      <c r="M321" s="164">
        <v>119.893</v>
      </c>
    </row>
    <row r="322" spans="1:14" ht="31.5" customHeight="1" x14ac:dyDescent="0.25">
      <c r="A322" s="144"/>
      <c r="B322" s="144"/>
      <c r="C322" s="144"/>
      <c r="D322" s="144"/>
      <c r="E322" s="24">
        <v>2</v>
      </c>
      <c r="F322" s="25" t="s">
        <v>692</v>
      </c>
      <c r="G322" s="25" t="s">
        <v>646</v>
      </c>
      <c r="H322" s="24" t="s">
        <v>691</v>
      </c>
      <c r="I322" s="36">
        <v>40</v>
      </c>
      <c r="J322" s="36">
        <v>40</v>
      </c>
      <c r="K322" s="144"/>
      <c r="L322" s="163"/>
      <c r="M322" s="163"/>
    </row>
    <row r="323" spans="1:14" ht="56.25" customHeight="1" x14ac:dyDescent="0.25">
      <c r="A323" s="173">
        <v>1</v>
      </c>
      <c r="B323" s="174">
        <v>2</v>
      </c>
      <c r="C323" s="143">
        <v>2</v>
      </c>
      <c r="D323" s="143" t="s">
        <v>693</v>
      </c>
      <c r="E323" s="24">
        <v>1</v>
      </c>
      <c r="F323" s="25" t="s">
        <v>689</v>
      </c>
      <c r="G323" s="25" t="s">
        <v>690</v>
      </c>
      <c r="H323" s="148" t="s">
        <v>694</v>
      </c>
      <c r="I323" s="177" t="s">
        <v>695</v>
      </c>
      <c r="J323" s="177" t="s">
        <v>696</v>
      </c>
      <c r="K323" s="148" t="s">
        <v>38</v>
      </c>
      <c r="L323" s="161">
        <v>354</v>
      </c>
      <c r="M323" s="164">
        <v>311.42</v>
      </c>
    </row>
    <row r="324" spans="1:14" ht="36.75" customHeight="1" x14ac:dyDescent="0.25">
      <c r="A324" s="144"/>
      <c r="B324" s="144"/>
      <c r="C324" s="144"/>
      <c r="D324" s="144"/>
      <c r="E324" s="24">
        <v>2</v>
      </c>
      <c r="F324" s="25" t="s">
        <v>697</v>
      </c>
      <c r="G324" s="25" t="s">
        <v>698</v>
      </c>
      <c r="H324" s="144"/>
      <c r="I324" s="144"/>
      <c r="J324" s="144"/>
      <c r="K324" s="144"/>
      <c r="L324" s="163"/>
      <c r="M324" s="163"/>
    </row>
    <row r="325" spans="1:14" ht="24" customHeight="1" x14ac:dyDescent="0.25">
      <c r="A325" s="159">
        <v>1</v>
      </c>
      <c r="B325" s="160">
        <v>2</v>
      </c>
      <c r="C325" s="143">
        <v>4</v>
      </c>
      <c r="D325" s="143" t="s">
        <v>699</v>
      </c>
      <c r="E325" s="24">
        <v>1</v>
      </c>
      <c r="F325" s="25" t="s">
        <v>689</v>
      </c>
      <c r="G325" s="25" t="s">
        <v>690</v>
      </c>
      <c r="H325" s="24" t="s">
        <v>655</v>
      </c>
      <c r="I325" s="177">
        <v>100</v>
      </c>
      <c r="J325" s="177">
        <v>291</v>
      </c>
      <c r="K325" s="148" t="s">
        <v>644</v>
      </c>
      <c r="L325" s="161">
        <v>412.6</v>
      </c>
      <c r="M325" s="224">
        <v>1201.8399999999999</v>
      </c>
    </row>
    <row r="326" spans="1:14" ht="36.75" customHeight="1" x14ac:dyDescent="0.25">
      <c r="A326" s="144"/>
      <c r="B326" s="144"/>
      <c r="C326" s="144"/>
      <c r="D326" s="144"/>
      <c r="E326" s="24">
        <v>2</v>
      </c>
      <c r="F326" s="25" t="s">
        <v>700</v>
      </c>
      <c r="G326" s="25" t="s">
        <v>701</v>
      </c>
      <c r="H326" s="24" t="s">
        <v>655</v>
      </c>
      <c r="I326" s="144"/>
      <c r="J326" s="144"/>
      <c r="K326" s="144"/>
      <c r="L326" s="163"/>
      <c r="M326" s="225"/>
    </row>
    <row r="327" spans="1:14" ht="27" customHeight="1" x14ac:dyDescent="0.25">
      <c r="A327" s="159">
        <v>1</v>
      </c>
      <c r="B327" s="160">
        <v>2</v>
      </c>
      <c r="C327" s="143">
        <v>5</v>
      </c>
      <c r="D327" s="143" t="s">
        <v>702</v>
      </c>
      <c r="E327" s="24">
        <v>1</v>
      </c>
      <c r="F327" s="25" t="s">
        <v>689</v>
      </c>
      <c r="G327" s="25" t="s">
        <v>690</v>
      </c>
      <c r="H327" s="148" t="s">
        <v>703</v>
      </c>
      <c r="I327" s="177">
        <v>30</v>
      </c>
      <c r="J327" s="177">
        <v>31</v>
      </c>
      <c r="K327" s="148" t="s">
        <v>38</v>
      </c>
      <c r="L327" s="161">
        <v>50</v>
      </c>
      <c r="M327" s="224">
        <v>70</v>
      </c>
    </row>
    <row r="328" spans="1:14" ht="34.5" customHeight="1" x14ac:dyDescent="0.25">
      <c r="A328" s="144"/>
      <c r="B328" s="144"/>
      <c r="C328" s="144"/>
      <c r="D328" s="144"/>
      <c r="E328" s="24">
        <v>2</v>
      </c>
      <c r="F328" s="25" t="s">
        <v>697</v>
      </c>
      <c r="G328" s="25" t="s">
        <v>646</v>
      </c>
      <c r="H328" s="144"/>
      <c r="I328" s="144"/>
      <c r="J328" s="144"/>
      <c r="K328" s="144"/>
      <c r="L328" s="163"/>
      <c r="M328" s="225"/>
    </row>
    <row r="329" spans="1:14" ht="33.75" customHeight="1" x14ac:dyDescent="0.25">
      <c r="A329" s="159">
        <v>1</v>
      </c>
      <c r="B329" s="160">
        <v>2</v>
      </c>
      <c r="C329" s="143">
        <v>6</v>
      </c>
      <c r="D329" s="143" t="s">
        <v>704</v>
      </c>
      <c r="E329" s="24">
        <v>1</v>
      </c>
      <c r="F329" s="25" t="s">
        <v>705</v>
      </c>
      <c r="G329" s="25" t="s">
        <v>690</v>
      </c>
      <c r="H329" s="148" t="s">
        <v>706</v>
      </c>
      <c r="I329" s="177">
        <v>4</v>
      </c>
      <c r="J329" s="177">
        <v>8</v>
      </c>
      <c r="K329" s="148" t="s">
        <v>908</v>
      </c>
      <c r="L329" s="161">
        <v>10</v>
      </c>
      <c r="M329" s="48">
        <v>17.943000000000001</v>
      </c>
    </row>
    <row r="330" spans="1:14" ht="28.5" customHeight="1" x14ac:dyDescent="0.25">
      <c r="A330" s="144"/>
      <c r="B330" s="144"/>
      <c r="C330" s="144"/>
      <c r="D330" s="144"/>
      <c r="E330" s="24">
        <v>2</v>
      </c>
      <c r="F330" s="25" t="s">
        <v>707</v>
      </c>
      <c r="G330" s="25" t="s">
        <v>646</v>
      </c>
      <c r="H330" s="144"/>
      <c r="I330" s="144"/>
      <c r="J330" s="144"/>
      <c r="K330" s="227"/>
      <c r="L330" s="226"/>
      <c r="M330" s="49">
        <v>27.387</v>
      </c>
      <c r="N330" s="13"/>
    </row>
    <row r="331" spans="1:14" ht="30.75" customHeight="1" x14ac:dyDescent="0.25">
      <c r="A331" s="159">
        <v>1</v>
      </c>
      <c r="B331" s="160">
        <v>2</v>
      </c>
      <c r="C331" s="143">
        <v>8</v>
      </c>
      <c r="D331" s="143" t="s">
        <v>708</v>
      </c>
      <c r="E331" s="24">
        <v>1</v>
      </c>
      <c r="F331" s="25" t="s">
        <v>709</v>
      </c>
      <c r="G331" s="25" t="s">
        <v>690</v>
      </c>
      <c r="H331" s="148" t="s">
        <v>655</v>
      </c>
      <c r="I331" s="177">
        <v>100</v>
      </c>
      <c r="J331" s="177">
        <v>104</v>
      </c>
      <c r="K331" s="111" t="s">
        <v>710</v>
      </c>
      <c r="L331" s="161">
        <v>107.07</v>
      </c>
      <c r="M331" s="48">
        <v>82.792000000000002</v>
      </c>
    </row>
    <row r="332" spans="1:14" ht="30.75" customHeight="1" x14ac:dyDescent="0.25">
      <c r="A332" s="144"/>
      <c r="B332" s="144"/>
      <c r="C332" s="144"/>
      <c r="D332" s="144"/>
      <c r="E332" s="24">
        <v>2</v>
      </c>
      <c r="F332" s="25" t="s">
        <v>711</v>
      </c>
      <c r="G332" s="25" t="s">
        <v>646</v>
      </c>
      <c r="H332" s="144"/>
      <c r="I332" s="144"/>
      <c r="J332" s="144"/>
      <c r="K332" s="22" t="s">
        <v>909</v>
      </c>
      <c r="L332" s="226"/>
      <c r="M332" s="49">
        <v>33.511000000000003</v>
      </c>
      <c r="N332" s="13"/>
    </row>
    <row r="333" spans="1:14" ht="27" customHeight="1" x14ac:dyDescent="0.25">
      <c r="A333" s="159">
        <v>1</v>
      </c>
      <c r="B333" s="160">
        <v>2</v>
      </c>
      <c r="C333" s="143">
        <v>13</v>
      </c>
      <c r="D333" s="143" t="s">
        <v>712</v>
      </c>
      <c r="E333" s="24">
        <v>1</v>
      </c>
      <c r="F333" s="25" t="s">
        <v>713</v>
      </c>
      <c r="G333" s="25" t="s">
        <v>714</v>
      </c>
      <c r="H333" s="148" t="s">
        <v>715</v>
      </c>
      <c r="I333" s="177">
        <v>2</v>
      </c>
      <c r="J333" s="177">
        <v>1</v>
      </c>
      <c r="K333" s="148" t="s">
        <v>716</v>
      </c>
      <c r="L333" s="161" t="s">
        <v>717</v>
      </c>
      <c r="M333" s="50">
        <v>2.625</v>
      </c>
    </row>
    <row r="334" spans="1:14" ht="25.5" customHeight="1" x14ac:dyDescent="0.25">
      <c r="A334" s="144"/>
      <c r="B334" s="144"/>
      <c r="C334" s="144"/>
      <c r="D334" s="144"/>
      <c r="E334" s="24">
        <v>2</v>
      </c>
      <c r="F334" s="25" t="s">
        <v>718</v>
      </c>
      <c r="G334" s="25" t="s">
        <v>135</v>
      </c>
      <c r="H334" s="144"/>
      <c r="I334" s="144"/>
      <c r="J334" s="144"/>
      <c r="K334" s="144"/>
      <c r="L334" s="163"/>
      <c r="M334" s="49">
        <v>14.875</v>
      </c>
    </row>
    <row r="335" spans="1:14" ht="33" customHeight="1" x14ac:dyDescent="0.25">
      <c r="A335" s="159">
        <v>1</v>
      </c>
      <c r="B335" s="160">
        <v>2</v>
      </c>
      <c r="C335" s="143">
        <v>26</v>
      </c>
      <c r="D335" s="143" t="s">
        <v>719</v>
      </c>
      <c r="E335" s="24">
        <v>1</v>
      </c>
      <c r="F335" s="25" t="s">
        <v>720</v>
      </c>
      <c r="G335" s="25" t="s">
        <v>721</v>
      </c>
      <c r="H335" s="148" t="s">
        <v>655</v>
      </c>
      <c r="I335" s="177">
        <v>100</v>
      </c>
      <c r="J335" s="177">
        <v>109</v>
      </c>
      <c r="K335" s="148" t="s">
        <v>38</v>
      </c>
      <c r="L335" s="161">
        <v>100</v>
      </c>
      <c r="M335" s="224">
        <v>109.44199999999999</v>
      </c>
    </row>
    <row r="336" spans="1:14" ht="40.15" customHeight="1" x14ac:dyDescent="0.25">
      <c r="A336" s="144"/>
      <c r="B336" s="144"/>
      <c r="C336" s="144"/>
      <c r="D336" s="144"/>
      <c r="E336" s="24">
        <v>2</v>
      </c>
      <c r="F336" s="25" t="s">
        <v>722</v>
      </c>
      <c r="G336" s="44" t="s">
        <v>646</v>
      </c>
      <c r="H336" s="144"/>
      <c r="I336" s="144"/>
      <c r="J336" s="144"/>
      <c r="K336" s="144"/>
      <c r="L336" s="163"/>
      <c r="M336" s="225"/>
    </row>
    <row r="337" spans="1:19" ht="34.15" customHeight="1" x14ac:dyDescent="0.25">
      <c r="A337" s="173">
        <v>1</v>
      </c>
      <c r="B337" s="174">
        <v>2</v>
      </c>
      <c r="C337" s="147">
        <v>27</v>
      </c>
      <c r="D337" s="147" t="s">
        <v>723</v>
      </c>
      <c r="E337" s="36">
        <v>1</v>
      </c>
      <c r="F337" s="44" t="s">
        <v>724</v>
      </c>
      <c r="G337" s="44" t="s">
        <v>725</v>
      </c>
      <c r="H337" s="177" t="s">
        <v>726</v>
      </c>
      <c r="I337" s="177">
        <v>1</v>
      </c>
      <c r="J337" s="177">
        <v>1</v>
      </c>
      <c r="K337" s="36" t="s">
        <v>38</v>
      </c>
      <c r="L337" s="47">
        <v>0</v>
      </c>
      <c r="M337" s="47">
        <v>0</v>
      </c>
    </row>
    <row r="338" spans="1:19" ht="40.9" customHeight="1" x14ac:dyDescent="0.25">
      <c r="A338" s="144"/>
      <c r="B338" s="144"/>
      <c r="C338" s="144"/>
      <c r="D338" s="144"/>
      <c r="E338" s="36">
        <v>2</v>
      </c>
      <c r="F338" s="44" t="s">
        <v>724</v>
      </c>
      <c r="G338" s="44" t="s">
        <v>725</v>
      </c>
      <c r="H338" s="144"/>
      <c r="I338" s="144"/>
      <c r="J338" s="144"/>
      <c r="K338" s="36" t="s">
        <v>38</v>
      </c>
      <c r="L338" s="47">
        <v>0</v>
      </c>
      <c r="M338" s="47">
        <v>0</v>
      </c>
    </row>
    <row r="339" spans="1:19" ht="36" customHeight="1" x14ac:dyDescent="0.25">
      <c r="A339" s="159">
        <v>1</v>
      </c>
      <c r="B339" s="160">
        <v>1</v>
      </c>
      <c r="C339" s="143">
        <v>29</v>
      </c>
      <c r="D339" s="143" t="s">
        <v>727</v>
      </c>
      <c r="E339" s="24">
        <v>1</v>
      </c>
      <c r="F339" s="25" t="s">
        <v>728</v>
      </c>
      <c r="G339" s="44" t="s">
        <v>690</v>
      </c>
      <c r="H339" s="148" t="s">
        <v>655</v>
      </c>
      <c r="I339" s="177">
        <v>100</v>
      </c>
      <c r="J339" s="177">
        <v>87</v>
      </c>
      <c r="K339" s="148" t="s">
        <v>729</v>
      </c>
      <c r="L339" s="161">
        <v>109.309</v>
      </c>
      <c r="M339" s="164">
        <v>95.58</v>
      </c>
    </row>
    <row r="340" spans="1:19" ht="39.6" customHeight="1" x14ac:dyDescent="0.25">
      <c r="A340" s="144"/>
      <c r="B340" s="144"/>
      <c r="C340" s="144"/>
      <c r="D340" s="144"/>
      <c r="E340" s="24">
        <v>2</v>
      </c>
      <c r="F340" s="25" t="s">
        <v>722</v>
      </c>
      <c r="G340" s="44" t="s">
        <v>646</v>
      </c>
      <c r="H340" s="144"/>
      <c r="I340" s="144"/>
      <c r="J340" s="144"/>
      <c r="K340" s="144"/>
      <c r="L340" s="163"/>
      <c r="M340" s="163"/>
    </row>
    <row r="341" spans="1:19" ht="30" customHeight="1" x14ac:dyDescent="0.25">
      <c r="A341" s="159">
        <v>1</v>
      </c>
      <c r="B341" s="160">
        <v>2</v>
      </c>
      <c r="C341" s="143">
        <v>28</v>
      </c>
      <c r="D341" s="143" t="s">
        <v>730</v>
      </c>
      <c r="E341" s="24">
        <v>1</v>
      </c>
      <c r="F341" s="25" t="s">
        <v>731</v>
      </c>
      <c r="G341" s="44" t="s">
        <v>690</v>
      </c>
      <c r="H341" s="148" t="s">
        <v>655</v>
      </c>
      <c r="I341" s="177">
        <v>100</v>
      </c>
      <c r="J341" s="177">
        <v>158</v>
      </c>
      <c r="K341" s="148" t="s">
        <v>38</v>
      </c>
      <c r="L341" s="161">
        <v>12</v>
      </c>
      <c r="M341" s="164">
        <v>19</v>
      </c>
    </row>
    <row r="342" spans="1:19" ht="34.15" customHeight="1" x14ac:dyDescent="0.25">
      <c r="A342" s="144"/>
      <c r="B342" s="144"/>
      <c r="C342" s="144"/>
      <c r="D342" s="144"/>
      <c r="E342" s="24">
        <v>2</v>
      </c>
      <c r="F342" s="25" t="s">
        <v>722</v>
      </c>
      <c r="G342" s="44" t="s">
        <v>646</v>
      </c>
      <c r="H342" s="144"/>
      <c r="I342" s="144"/>
      <c r="J342" s="144"/>
      <c r="K342" s="144"/>
      <c r="L342" s="163"/>
      <c r="M342" s="163"/>
    </row>
    <row r="343" spans="1:19" ht="24.75" customHeight="1" x14ac:dyDescent="0.25">
      <c r="A343" s="173">
        <v>1</v>
      </c>
      <c r="B343" s="174">
        <v>2</v>
      </c>
      <c r="C343" s="143">
        <v>30</v>
      </c>
      <c r="D343" s="143" t="s">
        <v>732</v>
      </c>
      <c r="E343" s="24">
        <v>1</v>
      </c>
      <c r="F343" s="25" t="s">
        <v>733</v>
      </c>
      <c r="G343" s="25" t="s">
        <v>690</v>
      </c>
      <c r="H343" s="148" t="s">
        <v>655</v>
      </c>
      <c r="I343" s="148">
        <v>100</v>
      </c>
      <c r="J343" s="148">
        <v>59</v>
      </c>
      <c r="K343" s="148" t="s">
        <v>729</v>
      </c>
      <c r="L343" s="161">
        <v>24.678000000000001</v>
      </c>
      <c r="M343" s="164">
        <v>14.56</v>
      </c>
    </row>
    <row r="344" spans="1:19" ht="41.45" customHeight="1" x14ac:dyDescent="0.25">
      <c r="A344" s="144"/>
      <c r="B344" s="144"/>
      <c r="C344" s="144"/>
      <c r="D344" s="144"/>
      <c r="E344" s="24">
        <v>2</v>
      </c>
      <c r="F344" s="25" t="s">
        <v>722</v>
      </c>
      <c r="G344" s="25" t="s">
        <v>646</v>
      </c>
      <c r="H344" s="144"/>
      <c r="I344" s="144"/>
      <c r="J344" s="144"/>
      <c r="K344" s="144"/>
      <c r="L344" s="163"/>
      <c r="M344" s="163"/>
    </row>
    <row r="345" spans="1:19" ht="34.5" customHeight="1" x14ac:dyDescent="0.25">
      <c r="A345" s="159">
        <v>1</v>
      </c>
      <c r="B345" s="160">
        <v>2</v>
      </c>
      <c r="C345" s="143">
        <v>14</v>
      </c>
      <c r="D345" s="143" t="s">
        <v>734</v>
      </c>
      <c r="E345" s="24">
        <v>1</v>
      </c>
      <c r="F345" s="25" t="s">
        <v>735</v>
      </c>
      <c r="G345" s="25" t="s">
        <v>721</v>
      </c>
      <c r="H345" s="148" t="s">
        <v>655</v>
      </c>
      <c r="I345" s="177">
        <v>100</v>
      </c>
      <c r="J345" s="177">
        <v>83</v>
      </c>
      <c r="K345" s="148" t="s">
        <v>38</v>
      </c>
      <c r="L345" s="161">
        <v>10</v>
      </c>
      <c r="M345" s="164">
        <v>8.34</v>
      </c>
      <c r="S345" s="14"/>
    </row>
    <row r="346" spans="1:19" ht="39" customHeight="1" x14ac:dyDescent="0.25">
      <c r="A346" s="144"/>
      <c r="B346" s="144"/>
      <c r="C346" s="144"/>
      <c r="D346" s="144"/>
      <c r="E346" s="24">
        <v>2</v>
      </c>
      <c r="F346" s="25" t="s">
        <v>722</v>
      </c>
      <c r="G346" s="44" t="s">
        <v>646</v>
      </c>
      <c r="H346" s="144"/>
      <c r="I346" s="144"/>
      <c r="J346" s="144"/>
      <c r="K346" s="144"/>
      <c r="L346" s="163"/>
      <c r="M346" s="163"/>
    </row>
    <row r="347" spans="1:19" ht="40.5" customHeight="1" x14ac:dyDescent="0.25">
      <c r="A347" s="159">
        <v>1</v>
      </c>
      <c r="B347" s="174">
        <v>2</v>
      </c>
      <c r="C347" s="147">
        <v>22</v>
      </c>
      <c r="D347" s="143" t="s">
        <v>736</v>
      </c>
      <c r="E347" s="36">
        <v>1</v>
      </c>
      <c r="F347" s="44" t="s">
        <v>737</v>
      </c>
      <c r="G347" s="44" t="s">
        <v>721</v>
      </c>
      <c r="H347" s="177" t="s">
        <v>655</v>
      </c>
      <c r="I347" s="177">
        <v>100</v>
      </c>
      <c r="J347" s="177">
        <v>127</v>
      </c>
      <c r="K347" s="148" t="s">
        <v>38</v>
      </c>
      <c r="L347" s="161">
        <v>10</v>
      </c>
      <c r="M347" s="164">
        <v>12.7</v>
      </c>
    </row>
    <row r="348" spans="1:19" ht="39" customHeight="1" x14ac:dyDescent="0.25">
      <c r="A348" s="144"/>
      <c r="B348" s="144"/>
      <c r="C348" s="144"/>
      <c r="D348" s="144"/>
      <c r="E348" s="36">
        <v>2</v>
      </c>
      <c r="F348" s="44" t="s">
        <v>677</v>
      </c>
      <c r="G348" s="44" t="s">
        <v>646</v>
      </c>
      <c r="H348" s="144"/>
      <c r="I348" s="144"/>
      <c r="J348" s="144"/>
      <c r="K348" s="144"/>
      <c r="L348" s="163"/>
      <c r="M348" s="163"/>
    </row>
    <row r="349" spans="1:19" ht="36" customHeight="1" x14ac:dyDescent="0.25">
      <c r="A349" s="173">
        <v>1</v>
      </c>
      <c r="B349" s="174">
        <v>2</v>
      </c>
      <c r="C349" s="147">
        <v>17</v>
      </c>
      <c r="D349" s="143" t="s">
        <v>738</v>
      </c>
      <c r="E349" s="36">
        <v>1</v>
      </c>
      <c r="F349" s="44" t="s">
        <v>739</v>
      </c>
      <c r="G349" s="44" t="s">
        <v>690</v>
      </c>
      <c r="H349" s="177" t="s">
        <v>740</v>
      </c>
      <c r="I349" s="177" t="s">
        <v>911</v>
      </c>
      <c r="J349" s="245" t="s">
        <v>741</v>
      </c>
      <c r="K349" s="148" t="s">
        <v>910</v>
      </c>
      <c r="L349" s="161">
        <v>178.6</v>
      </c>
      <c r="M349" s="247" t="s">
        <v>912</v>
      </c>
    </row>
    <row r="350" spans="1:19" ht="33.75" customHeight="1" x14ac:dyDescent="0.25">
      <c r="A350" s="228"/>
      <c r="B350" s="144"/>
      <c r="C350" s="144"/>
      <c r="D350" s="144"/>
      <c r="E350" s="36">
        <v>2</v>
      </c>
      <c r="F350" s="44" t="s">
        <v>722</v>
      </c>
      <c r="G350" s="44" t="s">
        <v>646</v>
      </c>
      <c r="H350" s="144"/>
      <c r="I350" s="144"/>
      <c r="J350" s="246"/>
      <c r="K350" s="227"/>
      <c r="L350" s="163"/>
      <c r="M350" s="248"/>
      <c r="N350" s="13"/>
    </row>
    <row r="351" spans="1:19" ht="15.75" customHeight="1" x14ac:dyDescent="0.25">
      <c r="A351" s="86">
        <v>1</v>
      </c>
      <c r="B351" s="87">
        <v>3</v>
      </c>
      <c r="C351" s="176" t="s">
        <v>742</v>
      </c>
      <c r="D351" s="150"/>
      <c r="E351" s="150"/>
      <c r="F351" s="150"/>
      <c r="G351" s="150"/>
      <c r="H351" s="150"/>
      <c r="I351" s="150"/>
      <c r="J351" s="150"/>
      <c r="K351" s="150"/>
      <c r="L351" s="150"/>
      <c r="M351" s="151"/>
    </row>
    <row r="352" spans="1:19" ht="30" customHeight="1" x14ac:dyDescent="0.25">
      <c r="A352" s="159">
        <v>1</v>
      </c>
      <c r="B352" s="160">
        <v>3</v>
      </c>
      <c r="C352" s="147">
        <v>34</v>
      </c>
      <c r="D352" s="143" t="s">
        <v>743</v>
      </c>
      <c r="E352" s="24">
        <v>1</v>
      </c>
      <c r="F352" s="25" t="s">
        <v>744</v>
      </c>
      <c r="G352" s="25" t="s">
        <v>745</v>
      </c>
      <c r="H352" s="24" t="s">
        <v>655</v>
      </c>
      <c r="I352" s="36">
        <v>100</v>
      </c>
      <c r="J352" s="36">
        <v>100</v>
      </c>
      <c r="K352" s="148" t="s">
        <v>746</v>
      </c>
      <c r="L352" s="161">
        <v>38.1</v>
      </c>
      <c r="M352" s="164">
        <v>38.1</v>
      </c>
    </row>
    <row r="353" spans="1:14" ht="36.75" customHeight="1" x14ac:dyDescent="0.25">
      <c r="A353" s="144"/>
      <c r="B353" s="144"/>
      <c r="C353" s="144"/>
      <c r="D353" s="144"/>
      <c r="E353" s="24">
        <v>2</v>
      </c>
      <c r="F353" s="25" t="s">
        <v>677</v>
      </c>
      <c r="G353" s="25" t="s">
        <v>747</v>
      </c>
      <c r="H353" s="24" t="s">
        <v>655</v>
      </c>
      <c r="I353" s="36">
        <v>100</v>
      </c>
      <c r="J353" s="36">
        <v>100</v>
      </c>
      <c r="K353" s="144"/>
      <c r="L353" s="163"/>
      <c r="M353" s="163"/>
    </row>
    <row r="354" spans="1:14" ht="33.75" customHeight="1" x14ac:dyDescent="0.25">
      <c r="A354" s="159">
        <v>1</v>
      </c>
      <c r="B354" s="160">
        <v>3</v>
      </c>
      <c r="C354" s="143">
        <v>11</v>
      </c>
      <c r="D354" s="147" t="s">
        <v>748</v>
      </c>
      <c r="E354" s="36">
        <v>1</v>
      </c>
      <c r="F354" s="44" t="s">
        <v>749</v>
      </c>
      <c r="G354" s="44" t="s">
        <v>690</v>
      </c>
      <c r="H354" s="36" t="s">
        <v>750</v>
      </c>
      <c r="I354" s="36">
        <v>3</v>
      </c>
      <c r="J354" s="36">
        <v>3</v>
      </c>
      <c r="K354" s="148" t="s">
        <v>38</v>
      </c>
      <c r="L354" s="161">
        <v>17.8</v>
      </c>
      <c r="M354" s="164">
        <v>26.152999999999999</v>
      </c>
    </row>
    <row r="355" spans="1:14" ht="33" customHeight="1" x14ac:dyDescent="0.25">
      <c r="A355" s="144"/>
      <c r="B355" s="144"/>
      <c r="C355" s="144"/>
      <c r="D355" s="144"/>
      <c r="E355" s="36">
        <v>2</v>
      </c>
      <c r="F355" s="44" t="s">
        <v>677</v>
      </c>
      <c r="G355" s="44" t="s">
        <v>646</v>
      </c>
      <c r="H355" s="36" t="s">
        <v>750</v>
      </c>
      <c r="I355" s="36">
        <v>3</v>
      </c>
      <c r="J355" s="36">
        <v>3</v>
      </c>
      <c r="K355" s="144"/>
      <c r="L355" s="163"/>
      <c r="M355" s="180"/>
    </row>
    <row r="356" spans="1:14" ht="24" customHeight="1" x14ac:dyDescent="0.25">
      <c r="A356" s="196" t="s">
        <v>751</v>
      </c>
      <c r="B356" s="197"/>
      <c r="C356" s="197"/>
      <c r="D356" s="197"/>
      <c r="E356" s="197"/>
      <c r="F356" s="197"/>
      <c r="G356" s="197"/>
      <c r="H356" s="197"/>
      <c r="I356" s="197"/>
      <c r="J356" s="197"/>
      <c r="K356" s="197"/>
      <c r="L356" s="197"/>
      <c r="M356" s="198"/>
    </row>
    <row r="357" spans="1:14" ht="15.75" customHeight="1" x14ac:dyDescent="0.25">
      <c r="A357" s="217" t="s">
        <v>751</v>
      </c>
      <c r="B357" s="150"/>
      <c r="C357" s="150"/>
      <c r="D357" s="150"/>
      <c r="E357" s="150"/>
      <c r="F357" s="150"/>
      <c r="G357" s="150"/>
      <c r="H357" s="150"/>
      <c r="I357" s="150"/>
      <c r="J357" s="150"/>
      <c r="K357" s="150"/>
      <c r="L357" s="150"/>
      <c r="M357" s="151"/>
    </row>
    <row r="358" spans="1:14" ht="15.75" customHeight="1" x14ac:dyDescent="0.25">
      <c r="A358" s="89">
        <v>1</v>
      </c>
      <c r="B358" s="178" t="s">
        <v>752</v>
      </c>
      <c r="C358" s="150"/>
      <c r="D358" s="150"/>
      <c r="E358" s="150"/>
      <c r="F358" s="150"/>
      <c r="G358" s="150"/>
      <c r="H358" s="150"/>
      <c r="I358" s="150"/>
      <c r="J358" s="150"/>
      <c r="K358" s="150"/>
      <c r="L358" s="150"/>
      <c r="M358" s="151"/>
    </row>
    <row r="359" spans="1:14" ht="15.75" customHeight="1" x14ac:dyDescent="0.25">
      <c r="A359" s="112">
        <v>1</v>
      </c>
      <c r="B359" s="81">
        <v>1</v>
      </c>
      <c r="C359" s="176" t="s">
        <v>753</v>
      </c>
      <c r="D359" s="150"/>
      <c r="E359" s="150"/>
      <c r="F359" s="150"/>
      <c r="G359" s="150"/>
      <c r="H359" s="150"/>
      <c r="I359" s="150"/>
      <c r="J359" s="150"/>
      <c r="K359" s="150"/>
      <c r="L359" s="150"/>
      <c r="M359" s="151"/>
    </row>
    <row r="360" spans="1:14" ht="27" customHeight="1" x14ac:dyDescent="0.25">
      <c r="A360" s="173">
        <v>1</v>
      </c>
      <c r="B360" s="174">
        <v>1</v>
      </c>
      <c r="C360" s="143">
        <v>3</v>
      </c>
      <c r="D360" s="143" t="s">
        <v>118</v>
      </c>
      <c r="E360" s="148">
        <v>1</v>
      </c>
      <c r="F360" s="179" t="s">
        <v>754</v>
      </c>
      <c r="G360" s="194" t="s">
        <v>755</v>
      </c>
      <c r="H360" s="148" t="s">
        <v>120</v>
      </c>
      <c r="I360" s="177">
        <v>5</v>
      </c>
      <c r="J360" s="177">
        <v>5</v>
      </c>
      <c r="K360" s="177" t="s">
        <v>38</v>
      </c>
      <c r="L360" s="164">
        <v>133</v>
      </c>
      <c r="M360" s="164">
        <v>119.17</v>
      </c>
    </row>
    <row r="361" spans="1:14" ht="22.5" customHeight="1" x14ac:dyDescent="0.25">
      <c r="A361" s="146"/>
      <c r="B361" s="146"/>
      <c r="C361" s="146"/>
      <c r="D361" s="146"/>
      <c r="E361" s="146"/>
      <c r="F361" s="155"/>
      <c r="G361" s="146"/>
      <c r="H361" s="146"/>
      <c r="I361" s="146"/>
      <c r="J361" s="146"/>
      <c r="K361" s="144"/>
      <c r="L361" s="163"/>
      <c r="M361" s="163"/>
    </row>
    <row r="362" spans="1:14" ht="15.75" customHeight="1" x14ac:dyDescent="0.25">
      <c r="A362" s="144"/>
      <c r="B362" s="144"/>
      <c r="C362" s="144"/>
      <c r="D362" s="144"/>
      <c r="E362" s="144"/>
      <c r="F362" s="153"/>
      <c r="G362" s="144"/>
      <c r="H362" s="144"/>
      <c r="I362" s="144"/>
      <c r="J362" s="144"/>
      <c r="K362" s="38" t="s">
        <v>756</v>
      </c>
      <c r="L362" s="47">
        <v>500</v>
      </c>
      <c r="M362" s="47">
        <v>500</v>
      </c>
      <c r="N362" s="128"/>
    </row>
    <row r="363" spans="1:14" ht="15.75" customHeight="1" x14ac:dyDescent="0.25">
      <c r="A363" s="173">
        <v>1</v>
      </c>
      <c r="B363" s="174">
        <v>1</v>
      </c>
      <c r="C363" s="143">
        <v>15</v>
      </c>
      <c r="D363" s="143" t="s">
        <v>757</v>
      </c>
      <c r="E363" s="148">
        <v>5</v>
      </c>
      <c r="F363" s="179" t="s">
        <v>310</v>
      </c>
      <c r="G363" s="194" t="s">
        <v>758</v>
      </c>
      <c r="H363" s="148" t="s">
        <v>759</v>
      </c>
      <c r="I363" s="147">
        <v>1</v>
      </c>
      <c r="J363" s="147">
        <v>1</v>
      </c>
      <c r="K363" s="113" t="s">
        <v>746</v>
      </c>
      <c r="L363" s="47">
        <v>45.95</v>
      </c>
      <c r="M363" s="82">
        <v>59.29</v>
      </c>
      <c r="N363" s="128"/>
    </row>
    <row r="364" spans="1:14" ht="27" customHeight="1" x14ac:dyDescent="0.25">
      <c r="A364" s="144"/>
      <c r="B364" s="144"/>
      <c r="C364" s="144"/>
      <c r="D364" s="144"/>
      <c r="E364" s="144"/>
      <c r="F364" s="153"/>
      <c r="G364" s="144"/>
      <c r="H364" s="144"/>
      <c r="I364" s="144"/>
      <c r="J364" s="144"/>
      <c r="K364" s="113" t="s">
        <v>760</v>
      </c>
      <c r="L364" s="45">
        <v>14.65</v>
      </c>
      <c r="M364" s="82">
        <v>0</v>
      </c>
      <c r="N364" s="128"/>
    </row>
    <row r="365" spans="1:14" ht="28.5" customHeight="1" x14ac:dyDescent="0.25">
      <c r="A365" s="94">
        <v>1</v>
      </c>
      <c r="B365" s="114">
        <v>1</v>
      </c>
      <c r="C365" s="26">
        <v>34</v>
      </c>
      <c r="D365" s="26" t="s">
        <v>761</v>
      </c>
      <c r="E365" s="21">
        <v>6</v>
      </c>
      <c r="F365" s="93" t="s">
        <v>762</v>
      </c>
      <c r="G365" s="25" t="s">
        <v>758</v>
      </c>
      <c r="H365" s="24" t="s">
        <v>763</v>
      </c>
      <c r="I365" s="38">
        <v>1</v>
      </c>
      <c r="J365" s="38">
        <v>0</v>
      </c>
      <c r="K365" s="38" t="s">
        <v>38</v>
      </c>
      <c r="L365" s="115">
        <v>3</v>
      </c>
      <c r="M365" s="82">
        <v>0</v>
      </c>
      <c r="N365" s="128"/>
    </row>
    <row r="366" spans="1:14" ht="28.5" customHeight="1" x14ac:dyDescent="0.25">
      <c r="A366" s="173">
        <v>1</v>
      </c>
      <c r="B366" s="174">
        <v>1</v>
      </c>
      <c r="C366" s="143">
        <v>36</v>
      </c>
      <c r="D366" s="143" t="s">
        <v>764</v>
      </c>
      <c r="E366" s="148"/>
      <c r="F366" s="179" t="s">
        <v>765</v>
      </c>
      <c r="G366" s="194" t="s">
        <v>766</v>
      </c>
      <c r="H366" s="148" t="s">
        <v>767</v>
      </c>
      <c r="I366" s="147">
        <v>1</v>
      </c>
      <c r="J366" s="147">
        <v>0</v>
      </c>
      <c r="K366" s="38" t="s">
        <v>768</v>
      </c>
      <c r="L366" s="115">
        <v>398.24</v>
      </c>
      <c r="M366" s="82">
        <v>0</v>
      </c>
      <c r="N366" s="128"/>
    </row>
    <row r="367" spans="1:14" ht="15.75" customHeight="1" x14ac:dyDescent="0.25">
      <c r="A367" s="146"/>
      <c r="B367" s="146"/>
      <c r="C367" s="146"/>
      <c r="D367" s="146"/>
      <c r="E367" s="146"/>
      <c r="F367" s="155"/>
      <c r="G367" s="146"/>
      <c r="H367" s="146"/>
      <c r="I367" s="146"/>
      <c r="J367" s="146"/>
      <c r="K367" s="38" t="s">
        <v>746</v>
      </c>
      <c r="L367" s="115">
        <v>398.24</v>
      </c>
      <c r="M367" s="82">
        <v>0</v>
      </c>
    </row>
    <row r="368" spans="1:14" ht="15.75" customHeight="1" x14ac:dyDescent="0.25">
      <c r="A368" s="144"/>
      <c r="B368" s="144"/>
      <c r="C368" s="144"/>
      <c r="D368" s="144"/>
      <c r="E368" s="144"/>
      <c r="F368" s="153"/>
      <c r="G368" s="144"/>
      <c r="H368" s="144"/>
      <c r="I368" s="144"/>
      <c r="J368" s="144"/>
      <c r="K368" s="38" t="s">
        <v>38</v>
      </c>
      <c r="L368" s="115">
        <v>68.3</v>
      </c>
      <c r="M368" s="82">
        <v>0</v>
      </c>
    </row>
    <row r="369" spans="1:14" ht="15.75" customHeight="1" x14ac:dyDescent="0.25">
      <c r="A369" s="173">
        <v>1</v>
      </c>
      <c r="B369" s="174">
        <v>1</v>
      </c>
      <c r="C369" s="143">
        <v>34</v>
      </c>
      <c r="D369" s="143" t="s">
        <v>769</v>
      </c>
      <c r="E369" s="148">
        <v>8</v>
      </c>
      <c r="F369" s="179" t="s">
        <v>770</v>
      </c>
      <c r="G369" s="194" t="s">
        <v>766</v>
      </c>
      <c r="H369" s="148" t="s">
        <v>767</v>
      </c>
      <c r="I369" s="147">
        <v>1</v>
      </c>
      <c r="J369" s="147">
        <v>0</v>
      </c>
      <c r="K369" s="38" t="s">
        <v>768</v>
      </c>
      <c r="L369" s="115">
        <v>660.77</v>
      </c>
      <c r="M369" s="82">
        <v>580.80999999999995</v>
      </c>
    </row>
    <row r="370" spans="1:14" ht="15.75" customHeight="1" x14ac:dyDescent="0.25">
      <c r="A370" s="146"/>
      <c r="B370" s="146"/>
      <c r="C370" s="146"/>
      <c r="D370" s="146"/>
      <c r="E370" s="146"/>
      <c r="F370" s="155"/>
      <c r="G370" s="146"/>
      <c r="H370" s="146"/>
      <c r="I370" s="146"/>
      <c r="J370" s="146"/>
      <c r="K370" s="38" t="s">
        <v>746</v>
      </c>
      <c r="L370" s="115">
        <v>660.77</v>
      </c>
      <c r="M370" s="82">
        <v>580.80999999999995</v>
      </c>
    </row>
    <row r="371" spans="1:14" ht="25.5" customHeight="1" x14ac:dyDescent="0.25">
      <c r="A371" s="144"/>
      <c r="B371" s="144"/>
      <c r="C371" s="144"/>
      <c r="D371" s="144"/>
      <c r="E371" s="144"/>
      <c r="F371" s="153"/>
      <c r="G371" s="144"/>
      <c r="H371" s="144"/>
      <c r="I371" s="144"/>
      <c r="J371" s="144"/>
      <c r="K371" s="38" t="s">
        <v>38</v>
      </c>
      <c r="L371" s="115">
        <v>8.6199999999999992</v>
      </c>
      <c r="M371" s="82">
        <v>282.14999999999998</v>
      </c>
    </row>
    <row r="372" spans="1:14" ht="34.5" customHeight="1" x14ac:dyDescent="0.25">
      <c r="A372" s="94">
        <v>1</v>
      </c>
      <c r="B372" s="81">
        <v>1</v>
      </c>
      <c r="C372" s="26">
        <v>35</v>
      </c>
      <c r="D372" s="26" t="s">
        <v>771</v>
      </c>
      <c r="E372" s="24">
        <v>12</v>
      </c>
      <c r="F372" s="44" t="s">
        <v>772</v>
      </c>
      <c r="G372" s="25" t="s">
        <v>758</v>
      </c>
      <c r="H372" s="24" t="s">
        <v>548</v>
      </c>
      <c r="I372" s="38">
        <v>1</v>
      </c>
      <c r="J372" s="38">
        <v>3</v>
      </c>
      <c r="K372" s="38" t="s">
        <v>38</v>
      </c>
      <c r="L372" s="115">
        <v>55</v>
      </c>
      <c r="M372" s="82">
        <v>55</v>
      </c>
    </row>
    <row r="373" spans="1:14" ht="30" customHeight="1" x14ac:dyDescent="0.25">
      <c r="A373" s="94">
        <v>1</v>
      </c>
      <c r="B373" s="81">
        <v>1</v>
      </c>
      <c r="C373" s="26">
        <v>32</v>
      </c>
      <c r="D373" s="26" t="s">
        <v>773</v>
      </c>
      <c r="E373" s="24">
        <v>13</v>
      </c>
      <c r="F373" s="44" t="s">
        <v>770</v>
      </c>
      <c r="G373" s="25" t="s">
        <v>774</v>
      </c>
      <c r="H373" s="24" t="s">
        <v>548</v>
      </c>
      <c r="I373" s="38">
        <v>1</v>
      </c>
      <c r="J373" s="38">
        <v>1</v>
      </c>
      <c r="K373" s="38" t="s">
        <v>38</v>
      </c>
      <c r="L373" s="45">
        <v>280</v>
      </c>
      <c r="M373" s="82">
        <v>297.28460000000001</v>
      </c>
    </row>
    <row r="374" spans="1:14" ht="32.25" customHeight="1" x14ac:dyDescent="0.25">
      <c r="A374" s="94">
        <v>1</v>
      </c>
      <c r="B374" s="81">
        <v>1</v>
      </c>
      <c r="C374" s="26">
        <v>30</v>
      </c>
      <c r="D374" s="26" t="s">
        <v>775</v>
      </c>
      <c r="E374" s="24">
        <v>15</v>
      </c>
      <c r="F374" s="44" t="s">
        <v>772</v>
      </c>
      <c r="G374" s="25" t="s">
        <v>758</v>
      </c>
      <c r="H374" s="24" t="s">
        <v>310</v>
      </c>
      <c r="I374" s="38">
        <v>100</v>
      </c>
      <c r="J374" s="38">
        <v>201.5</v>
      </c>
      <c r="K374" s="38" t="s">
        <v>38</v>
      </c>
      <c r="L374" s="115">
        <v>28.61</v>
      </c>
      <c r="M374" s="82">
        <v>57.65</v>
      </c>
    </row>
    <row r="375" spans="1:14" ht="33" customHeight="1" x14ac:dyDescent="0.25">
      <c r="A375" s="94">
        <v>1</v>
      </c>
      <c r="B375" s="81">
        <v>1</v>
      </c>
      <c r="C375" s="26">
        <v>8</v>
      </c>
      <c r="D375" s="26" t="s">
        <v>776</v>
      </c>
      <c r="E375" s="24">
        <v>17</v>
      </c>
      <c r="F375" s="44" t="s">
        <v>777</v>
      </c>
      <c r="G375" s="25" t="s">
        <v>289</v>
      </c>
      <c r="H375" s="24" t="s">
        <v>778</v>
      </c>
      <c r="I375" s="38">
        <v>1</v>
      </c>
      <c r="J375" s="38">
        <v>3</v>
      </c>
      <c r="K375" s="38" t="s">
        <v>38</v>
      </c>
      <c r="L375" s="115">
        <v>30</v>
      </c>
      <c r="M375" s="82">
        <v>50</v>
      </c>
    </row>
    <row r="376" spans="1:14" ht="15.75" customHeight="1" x14ac:dyDescent="0.25">
      <c r="A376" s="230">
        <v>1</v>
      </c>
      <c r="B376" s="229">
        <v>1</v>
      </c>
      <c r="C376" s="143">
        <v>20</v>
      </c>
      <c r="D376" s="143" t="s">
        <v>779</v>
      </c>
      <c r="E376" s="148">
        <v>19</v>
      </c>
      <c r="F376" s="179" t="s">
        <v>780</v>
      </c>
      <c r="G376" s="194" t="s">
        <v>781</v>
      </c>
      <c r="H376" s="148" t="s">
        <v>782</v>
      </c>
      <c r="I376" s="147">
        <v>1</v>
      </c>
      <c r="J376" s="147">
        <v>1</v>
      </c>
      <c r="K376" s="43" t="s">
        <v>362</v>
      </c>
      <c r="L376" s="115">
        <v>998</v>
      </c>
      <c r="M376" s="98">
        <v>2253</v>
      </c>
    </row>
    <row r="377" spans="1:14" ht="15.75" customHeight="1" x14ac:dyDescent="0.25">
      <c r="A377" s="146"/>
      <c r="B377" s="146"/>
      <c r="C377" s="146"/>
      <c r="D377" s="146"/>
      <c r="E377" s="146"/>
      <c r="F377" s="155"/>
      <c r="G377" s="146"/>
      <c r="H377" s="146"/>
      <c r="I377" s="146"/>
      <c r="J377" s="146"/>
      <c r="K377" s="43" t="s">
        <v>644</v>
      </c>
      <c r="L377" s="115">
        <v>0</v>
      </c>
      <c r="M377" s="82">
        <v>0</v>
      </c>
    </row>
    <row r="378" spans="1:14" ht="15.75" customHeight="1" x14ac:dyDescent="0.25">
      <c r="A378" s="144"/>
      <c r="B378" s="144"/>
      <c r="C378" s="144"/>
      <c r="D378" s="144"/>
      <c r="E378" s="144"/>
      <c r="F378" s="153"/>
      <c r="G378" s="144"/>
      <c r="H378" s="144"/>
      <c r="I378" s="144"/>
      <c r="J378" s="144"/>
      <c r="K378" s="116" t="s">
        <v>38</v>
      </c>
      <c r="L378" s="45">
        <v>427.71</v>
      </c>
      <c r="M378" s="117">
        <v>509.9</v>
      </c>
    </row>
    <row r="379" spans="1:14" ht="15.75" customHeight="1" x14ac:dyDescent="0.25">
      <c r="A379" s="112">
        <v>2</v>
      </c>
      <c r="B379" s="81">
        <v>1</v>
      </c>
      <c r="C379" s="176" t="s">
        <v>783</v>
      </c>
      <c r="D379" s="150"/>
      <c r="E379" s="150"/>
      <c r="F379" s="150"/>
      <c r="G379" s="150"/>
      <c r="H379" s="150"/>
      <c r="I379" s="150"/>
      <c r="J379" s="150"/>
      <c r="K379" s="150"/>
      <c r="L379" s="150"/>
      <c r="M379" s="151"/>
    </row>
    <row r="380" spans="1:14" ht="30" customHeight="1" x14ac:dyDescent="0.25">
      <c r="A380" s="173">
        <v>1</v>
      </c>
      <c r="B380" s="174">
        <v>2</v>
      </c>
      <c r="C380" s="143">
        <v>1</v>
      </c>
      <c r="D380" s="143" t="s">
        <v>784</v>
      </c>
      <c r="E380" s="24">
        <v>1</v>
      </c>
      <c r="F380" s="25" t="s">
        <v>785</v>
      </c>
      <c r="G380" s="25" t="s">
        <v>786</v>
      </c>
      <c r="H380" s="148" t="s">
        <v>787</v>
      </c>
      <c r="I380" s="148">
        <v>2</v>
      </c>
      <c r="J380" s="148">
        <v>2</v>
      </c>
      <c r="K380" s="148" t="s">
        <v>38</v>
      </c>
      <c r="L380" s="164">
        <v>400</v>
      </c>
      <c r="M380" s="164">
        <v>258.08999999999997</v>
      </c>
    </row>
    <row r="381" spans="1:14" ht="26.25" customHeight="1" x14ac:dyDescent="0.25">
      <c r="A381" s="146"/>
      <c r="B381" s="146"/>
      <c r="C381" s="146"/>
      <c r="D381" s="146"/>
      <c r="E381" s="24">
        <v>2</v>
      </c>
      <c r="F381" s="25" t="s">
        <v>788</v>
      </c>
      <c r="G381" s="25" t="s">
        <v>786</v>
      </c>
      <c r="H381" s="146"/>
      <c r="I381" s="146"/>
      <c r="J381" s="146"/>
      <c r="K381" s="146"/>
      <c r="L381" s="162"/>
      <c r="M381" s="162"/>
    </row>
    <row r="382" spans="1:14" ht="31.5" customHeight="1" x14ac:dyDescent="0.25">
      <c r="A382" s="144"/>
      <c r="B382" s="144"/>
      <c r="C382" s="144"/>
      <c r="D382" s="144"/>
      <c r="E382" s="24">
        <v>3</v>
      </c>
      <c r="F382" s="25" t="s">
        <v>789</v>
      </c>
      <c r="G382" s="25" t="s">
        <v>135</v>
      </c>
      <c r="H382" s="144"/>
      <c r="I382" s="144"/>
      <c r="J382" s="144"/>
      <c r="K382" s="144"/>
      <c r="L382" s="163"/>
      <c r="M382" s="163"/>
    </row>
    <row r="383" spans="1:14" ht="15.75" customHeight="1" x14ac:dyDescent="0.25">
      <c r="A383" s="112">
        <v>1</v>
      </c>
      <c r="B383" s="81">
        <v>3</v>
      </c>
      <c r="C383" s="176" t="s">
        <v>790</v>
      </c>
      <c r="D383" s="150"/>
      <c r="E383" s="150"/>
      <c r="F383" s="150"/>
      <c r="G383" s="150"/>
      <c r="H383" s="150"/>
      <c r="I383" s="150"/>
      <c r="J383" s="150"/>
      <c r="K383" s="150"/>
      <c r="L383" s="150"/>
      <c r="M383" s="151"/>
    </row>
    <row r="384" spans="1:14" ht="15.75" customHeight="1" x14ac:dyDescent="0.25">
      <c r="A384" s="173">
        <v>1</v>
      </c>
      <c r="B384" s="160">
        <v>3</v>
      </c>
      <c r="C384" s="143">
        <v>25</v>
      </c>
      <c r="D384" s="143" t="s">
        <v>791</v>
      </c>
      <c r="E384" s="148">
        <v>1</v>
      </c>
      <c r="F384" s="194" t="s">
        <v>785</v>
      </c>
      <c r="G384" s="194" t="s">
        <v>786</v>
      </c>
      <c r="H384" s="148" t="s">
        <v>792</v>
      </c>
      <c r="I384" s="148">
        <v>7</v>
      </c>
      <c r="J384" s="148">
        <v>39</v>
      </c>
      <c r="K384" s="145" t="s">
        <v>38</v>
      </c>
      <c r="L384" s="214">
        <v>10</v>
      </c>
      <c r="M384" s="183">
        <v>41.365000000000002</v>
      </c>
      <c r="N384" s="15"/>
    </row>
    <row r="385" spans="1:13" ht="15.75" customHeight="1" x14ac:dyDescent="0.25">
      <c r="A385" s="146"/>
      <c r="B385" s="146"/>
      <c r="C385" s="146"/>
      <c r="D385" s="146"/>
      <c r="E385" s="146"/>
      <c r="F385" s="155"/>
      <c r="G385" s="146"/>
      <c r="H385" s="146"/>
      <c r="I385" s="146"/>
      <c r="J385" s="146"/>
      <c r="K385" s="146"/>
      <c r="L385" s="162"/>
      <c r="M385" s="162"/>
    </row>
    <row r="386" spans="1:13" ht="15.75" customHeight="1" x14ac:dyDescent="0.25">
      <c r="A386" s="144"/>
      <c r="B386" s="144"/>
      <c r="C386" s="144"/>
      <c r="D386" s="144"/>
      <c r="E386" s="144"/>
      <c r="F386" s="153"/>
      <c r="G386" s="144"/>
      <c r="H386" s="144"/>
      <c r="I386" s="144"/>
      <c r="J386" s="144"/>
      <c r="K386" s="144"/>
      <c r="L386" s="163"/>
      <c r="M386" s="163"/>
    </row>
    <row r="387" spans="1:13" ht="15.75" customHeight="1" x14ac:dyDescent="0.25">
      <c r="A387" s="173">
        <v>1</v>
      </c>
      <c r="B387" s="160">
        <v>3</v>
      </c>
      <c r="C387" s="143">
        <v>13</v>
      </c>
      <c r="D387" s="143" t="s">
        <v>793</v>
      </c>
      <c r="E387" s="148">
        <v>1</v>
      </c>
      <c r="F387" s="194" t="s">
        <v>785</v>
      </c>
      <c r="G387" s="194" t="s">
        <v>786</v>
      </c>
      <c r="H387" s="148" t="s">
        <v>794</v>
      </c>
      <c r="I387" s="148">
        <v>10</v>
      </c>
      <c r="J387" s="148">
        <v>10</v>
      </c>
      <c r="K387" s="118" t="s">
        <v>38</v>
      </c>
      <c r="L387" s="119">
        <v>1075.07</v>
      </c>
      <c r="M387" s="82">
        <v>1106.73</v>
      </c>
    </row>
    <row r="388" spans="1:13" ht="15.75" customHeight="1" x14ac:dyDescent="0.25">
      <c r="A388" s="146"/>
      <c r="B388" s="146"/>
      <c r="C388" s="146"/>
      <c r="D388" s="146"/>
      <c r="E388" s="146"/>
      <c r="F388" s="155"/>
      <c r="G388" s="146"/>
      <c r="H388" s="146"/>
      <c r="I388" s="146"/>
      <c r="J388" s="146"/>
      <c r="K388" s="118" t="s">
        <v>795</v>
      </c>
      <c r="L388" s="119">
        <v>3.5</v>
      </c>
      <c r="M388" s="82">
        <v>3.5</v>
      </c>
    </row>
    <row r="389" spans="1:13" ht="15.75" customHeight="1" x14ac:dyDescent="0.25">
      <c r="A389" s="144"/>
      <c r="B389" s="144"/>
      <c r="C389" s="144"/>
      <c r="D389" s="144"/>
      <c r="E389" s="144"/>
      <c r="F389" s="153"/>
      <c r="G389" s="144"/>
      <c r="H389" s="144"/>
      <c r="I389" s="144"/>
      <c r="J389" s="144"/>
      <c r="K389" s="24" t="s">
        <v>796</v>
      </c>
      <c r="L389" s="47">
        <v>1.35</v>
      </c>
      <c r="M389" s="82">
        <v>1.34</v>
      </c>
    </row>
    <row r="390" spans="1:13" ht="15.75" customHeight="1" x14ac:dyDescent="0.25">
      <c r="A390" s="120"/>
      <c r="B390" s="81">
        <v>4</v>
      </c>
      <c r="C390" s="176" t="s">
        <v>797</v>
      </c>
      <c r="D390" s="150"/>
      <c r="E390" s="150"/>
      <c r="F390" s="150"/>
      <c r="G390" s="150"/>
      <c r="H390" s="150"/>
      <c r="I390" s="150"/>
      <c r="J390" s="150"/>
      <c r="K390" s="150"/>
      <c r="L390" s="150"/>
      <c r="M390" s="151"/>
    </row>
    <row r="391" spans="1:13" ht="27.75" customHeight="1" x14ac:dyDescent="0.25">
      <c r="A391" s="173">
        <v>1</v>
      </c>
      <c r="B391" s="174">
        <v>4</v>
      </c>
      <c r="C391" s="143">
        <v>1</v>
      </c>
      <c r="D391" s="143" t="s">
        <v>798</v>
      </c>
      <c r="E391" s="24">
        <v>1</v>
      </c>
      <c r="F391" s="44" t="s">
        <v>799</v>
      </c>
      <c r="G391" s="25" t="s">
        <v>758</v>
      </c>
      <c r="H391" s="24" t="s">
        <v>116</v>
      </c>
      <c r="I391" s="24">
        <v>10</v>
      </c>
      <c r="J391" s="24">
        <v>3</v>
      </c>
      <c r="K391" s="118" t="s">
        <v>38</v>
      </c>
      <c r="L391" s="119">
        <v>80</v>
      </c>
      <c r="M391" s="82">
        <v>113.224</v>
      </c>
    </row>
    <row r="392" spans="1:13" ht="54" customHeight="1" x14ac:dyDescent="0.25">
      <c r="A392" s="146"/>
      <c r="B392" s="146"/>
      <c r="C392" s="146"/>
      <c r="D392" s="146"/>
      <c r="E392" s="24">
        <v>2</v>
      </c>
      <c r="F392" s="44" t="s">
        <v>800</v>
      </c>
      <c r="G392" s="25" t="s">
        <v>758</v>
      </c>
      <c r="H392" s="24" t="s">
        <v>117</v>
      </c>
      <c r="I392" s="24">
        <v>10</v>
      </c>
      <c r="J392" s="24">
        <v>7</v>
      </c>
      <c r="K392" s="251" t="s">
        <v>710</v>
      </c>
      <c r="L392" s="250">
        <v>2500</v>
      </c>
      <c r="M392" s="183">
        <v>2493.8000000000002</v>
      </c>
    </row>
    <row r="393" spans="1:13" ht="30.75" customHeight="1" x14ac:dyDescent="0.25">
      <c r="A393" s="175"/>
      <c r="B393" s="144"/>
      <c r="C393" s="144"/>
      <c r="D393" s="144"/>
      <c r="E393" s="24">
        <v>3</v>
      </c>
      <c r="F393" s="25" t="s">
        <v>801</v>
      </c>
      <c r="G393" s="25" t="s">
        <v>802</v>
      </c>
      <c r="H393" s="24" t="s">
        <v>803</v>
      </c>
      <c r="I393" s="24">
        <v>3</v>
      </c>
      <c r="J393" s="24">
        <v>1</v>
      </c>
      <c r="K393" s="227"/>
      <c r="L393" s="226"/>
      <c r="M393" s="226"/>
    </row>
    <row r="394" spans="1:13" ht="15" customHeight="1" x14ac:dyDescent="0.25">
      <c r="A394" s="120"/>
      <c r="B394" s="81">
        <v>2</v>
      </c>
      <c r="C394" s="176" t="s">
        <v>804</v>
      </c>
      <c r="D394" s="150"/>
      <c r="E394" s="150"/>
      <c r="F394" s="150"/>
      <c r="G394" s="150"/>
      <c r="H394" s="150"/>
      <c r="I394" s="150"/>
      <c r="J394" s="150"/>
      <c r="K394" s="150"/>
      <c r="L394" s="150"/>
      <c r="M394" s="252"/>
    </row>
    <row r="395" spans="1:13" ht="63" customHeight="1" x14ac:dyDescent="0.25">
      <c r="A395" s="173">
        <v>2</v>
      </c>
      <c r="B395" s="147">
        <v>1</v>
      </c>
      <c r="C395" s="147">
        <v>6</v>
      </c>
      <c r="D395" s="147" t="s">
        <v>805</v>
      </c>
      <c r="E395" s="38">
        <v>1</v>
      </c>
      <c r="F395" s="44" t="s">
        <v>806</v>
      </c>
      <c r="G395" s="44" t="s">
        <v>86</v>
      </c>
      <c r="H395" s="36" t="s">
        <v>70</v>
      </c>
      <c r="I395" s="147">
        <v>11</v>
      </c>
      <c r="J395" s="147">
        <v>105</v>
      </c>
      <c r="K395" s="147" t="s">
        <v>38</v>
      </c>
      <c r="L395" s="164">
        <v>95</v>
      </c>
      <c r="M395" s="164">
        <v>45.758000000000003</v>
      </c>
    </row>
    <row r="396" spans="1:13" ht="45.75" customHeight="1" x14ac:dyDescent="0.25">
      <c r="A396" s="144"/>
      <c r="B396" s="144"/>
      <c r="C396" s="144"/>
      <c r="D396" s="144"/>
      <c r="E396" s="38">
        <v>2</v>
      </c>
      <c r="F396" s="44" t="s">
        <v>100</v>
      </c>
      <c r="G396" s="44" t="s">
        <v>86</v>
      </c>
      <c r="H396" s="36" t="s">
        <v>70</v>
      </c>
      <c r="I396" s="144"/>
      <c r="J396" s="188"/>
      <c r="K396" s="144"/>
      <c r="L396" s="163"/>
      <c r="M396" s="163"/>
    </row>
    <row r="397" spans="1:13" ht="15.75" customHeight="1" x14ac:dyDescent="0.25">
      <c r="A397" s="173">
        <v>2</v>
      </c>
      <c r="B397" s="143">
        <v>1</v>
      </c>
      <c r="C397" s="143">
        <v>7</v>
      </c>
      <c r="D397" s="143" t="s">
        <v>807</v>
      </c>
      <c r="E397" s="148">
        <v>1</v>
      </c>
      <c r="F397" s="263" t="s">
        <v>103</v>
      </c>
      <c r="G397" s="179" t="s">
        <v>86</v>
      </c>
      <c r="H397" s="177" t="s">
        <v>70</v>
      </c>
      <c r="I397" s="148">
        <v>20</v>
      </c>
      <c r="J397" s="148">
        <v>120</v>
      </c>
      <c r="K397" s="148" t="s">
        <v>38</v>
      </c>
      <c r="L397" s="161">
        <v>74.5</v>
      </c>
      <c r="M397" s="164">
        <v>74.5</v>
      </c>
    </row>
    <row r="398" spans="1:13" ht="15.75" customHeight="1" x14ac:dyDescent="0.25">
      <c r="A398" s="146"/>
      <c r="B398" s="146"/>
      <c r="C398" s="146"/>
      <c r="D398" s="146"/>
      <c r="E398" s="146"/>
      <c r="F398" s="264"/>
      <c r="G398" s="146"/>
      <c r="H398" s="146"/>
      <c r="I398" s="146"/>
      <c r="J398" s="146"/>
      <c r="K398" s="146"/>
      <c r="L398" s="162"/>
      <c r="M398" s="162"/>
    </row>
    <row r="399" spans="1:13" ht="15.75" customHeight="1" x14ac:dyDescent="0.25">
      <c r="A399" s="146"/>
      <c r="B399" s="146"/>
      <c r="C399" s="146"/>
      <c r="D399" s="146"/>
      <c r="E399" s="144"/>
      <c r="F399" s="265"/>
      <c r="G399" s="144"/>
      <c r="H399" s="144"/>
      <c r="I399" s="146"/>
      <c r="J399" s="146"/>
      <c r="K399" s="146"/>
      <c r="L399" s="162"/>
      <c r="M399" s="162"/>
    </row>
    <row r="400" spans="1:13" ht="37.5" customHeight="1" x14ac:dyDescent="0.25">
      <c r="A400" s="175"/>
      <c r="B400" s="144"/>
      <c r="C400" s="144"/>
      <c r="D400" s="144"/>
      <c r="E400" s="21">
        <v>2</v>
      </c>
      <c r="F400" s="93" t="s">
        <v>109</v>
      </c>
      <c r="G400" s="93" t="s">
        <v>808</v>
      </c>
      <c r="H400" s="90" t="s">
        <v>70</v>
      </c>
      <c r="I400" s="144"/>
      <c r="J400" s="144"/>
      <c r="K400" s="144"/>
      <c r="L400" s="163"/>
      <c r="M400" s="180"/>
    </row>
    <row r="401" spans="1:14" ht="24.75" customHeight="1" x14ac:dyDescent="0.25">
      <c r="A401" s="196" t="s">
        <v>809</v>
      </c>
      <c r="B401" s="197"/>
      <c r="C401" s="197"/>
      <c r="D401" s="197"/>
      <c r="E401" s="197"/>
      <c r="F401" s="197"/>
      <c r="G401" s="197"/>
      <c r="H401" s="197"/>
      <c r="I401" s="197"/>
      <c r="J401" s="197"/>
      <c r="K401" s="197"/>
      <c r="L401" s="197"/>
      <c r="M401" s="198"/>
    </row>
    <row r="402" spans="1:14" ht="15.75" customHeight="1" x14ac:dyDescent="0.25">
      <c r="A402" s="217" t="s">
        <v>809</v>
      </c>
      <c r="B402" s="150"/>
      <c r="C402" s="150"/>
      <c r="D402" s="150"/>
      <c r="E402" s="150"/>
      <c r="F402" s="150"/>
      <c r="G402" s="150"/>
      <c r="H402" s="150"/>
      <c r="I402" s="150"/>
      <c r="J402" s="150"/>
      <c r="K402" s="150"/>
      <c r="L402" s="150"/>
      <c r="M402" s="151"/>
    </row>
    <row r="403" spans="1:14" ht="15.75" customHeight="1" x14ac:dyDescent="0.25">
      <c r="A403" s="86">
        <v>1</v>
      </c>
      <c r="B403" s="218" t="s">
        <v>810</v>
      </c>
      <c r="C403" s="150"/>
      <c r="D403" s="150"/>
      <c r="E403" s="150"/>
      <c r="F403" s="150"/>
      <c r="G403" s="150"/>
      <c r="H403" s="150"/>
      <c r="I403" s="150"/>
      <c r="J403" s="150"/>
      <c r="K403" s="150"/>
      <c r="L403" s="150"/>
      <c r="M403" s="151"/>
    </row>
    <row r="404" spans="1:14" ht="15.75" customHeight="1" x14ac:dyDescent="0.25">
      <c r="A404" s="112">
        <v>1</v>
      </c>
      <c r="B404" s="81">
        <v>2</v>
      </c>
      <c r="C404" s="176" t="s">
        <v>811</v>
      </c>
      <c r="D404" s="150"/>
      <c r="E404" s="150"/>
      <c r="F404" s="150"/>
      <c r="G404" s="150"/>
      <c r="H404" s="150"/>
      <c r="I404" s="150"/>
      <c r="J404" s="150"/>
      <c r="K404" s="150"/>
      <c r="L404" s="150"/>
      <c r="M404" s="151"/>
    </row>
    <row r="405" spans="1:14" ht="51" customHeight="1" x14ac:dyDescent="0.25">
      <c r="A405" s="159">
        <v>1</v>
      </c>
      <c r="B405" s="160">
        <v>1</v>
      </c>
      <c r="C405" s="143">
        <v>5</v>
      </c>
      <c r="D405" s="143" t="s">
        <v>812</v>
      </c>
      <c r="E405" s="24">
        <v>1</v>
      </c>
      <c r="F405" s="25" t="s">
        <v>813</v>
      </c>
      <c r="G405" s="194" t="s">
        <v>814</v>
      </c>
      <c r="H405" s="24" t="s">
        <v>815</v>
      </c>
      <c r="I405" s="24">
        <v>0</v>
      </c>
      <c r="J405" s="24">
        <v>0</v>
      </c>
      <c r="K405" s="24" t="s">
        <v>816</v>
      </c>
      <c r="L405" s="45">
        <v>57.2</v>
      </c>
      <c r="M405" s="45">
        <v>63.43</v>
      </c>
      <c r="N405" s="16"/>
    </row>
    <row r="406" spans="1:14" ht="45.75" customHeight="1" x14ac:dyDescent="0.25">
      <c r="A406" s="146"/>
      <c r="B406" s="146"/>
      <c r="C406" s="146"/>
      <c r="D406" s="146"/>
      <c r="E406" s="24" t="s">
        <v>817</v>
      </c>
      <c r="F406" s="25" t="s">
        <v>818</v>
      </c>
      <c r="G406" s="146"/>
      <c r="H406" s="36" t="s">
        <v>819</v>
      </c>
      <c r="I406" s="24">
        <v>1.5</v>
      </c>
      <c r="J406" s="121">
        <v>1.05</v>
      </c>
      <c r="K406" s="24" t="s">
        <v>816</v>
      </c>
      <c r="L406" s="45">
        <v>46.2</v>
      </c>
      <c r="M406" s="45">
        <v>63.43</v>
      </c>
      <c r="N406" s="136"/>
    </row>
    <row r="407" spans="1:14" ht="51" customHeight="1" x14ac:dyDescent="0.25">
      <c r="A407" s="146"/>
      <c r="B407" s="146"/>
      <c r="C407" s="146"/>
      <c r="D407" s="146"/>
      <c r="E407" s="24" t="s">
        <v>820</v>
      </c>
      <c r="F407" s="25" t="s">
        <v>821</v>
      </c>
      <c r="G407" s="146"/>
      <c r="H407" s="24" t="s">
        <v>822</v>
      </c>
      <c r="I407" s="24">
        <v>3</v>
      </c>
      <c r="J407" s="137" t="s">
        <v>947</v>
      </c>
      <c r="K407" s="24" t="s">
        <v>816</v>
      </c>
      <c r="L407" s="45">
        <v>11</v>
      </c>
      <c r="M407" s="45">
        <v>0</v>
      </c>
      <c r="N407" s="16"/>
    </row>
    <row r="408" spans="1:14" ht="31.5" customHeight="1" x14ac:dyDescent="0.25">
      <c r="A408" s="146"/>
      <c r="B408" s="146"/>
      <c r="C408" s="146"/>
      <c r="D408" s="146"/>
      <c r="E408" s="24" t="s">
        <v>823</v>
      </c>
      <c r="F408" s="25" t="s">
        <v>824</v>
      </c>
      <c r="G408" s="146"/>
      <c r="H408" s="24" t="s">
        <v>825</v>
      </c>
      <c r="I408" s="24">
        <v>1</v>
      </c>
      <c r="J408" s="35">
        <v>0.27</v>
      </c>
      <c r="K408" s="24" t="s">
        <v>644</v>
      </c>
      <c r="L408" s="45">
        <v>18.606860000000001</v>
      </c>
      <c r="M408" s="45">
        <v>24.86</v>
      </c>
      <c r="N408" s="17"/>
    </row>
    <row r="409" spans="1:14" ht="30.75" customHeight="1" x14ac:dyDescent="0.25">
      <c r="A409" s="146"/>
      <c r="B409" s="146"/>
      <c r="C409" s="146"/>
      <c r="D409" s="146"/>
      <c r="E409" s="24" t="s">
        <v>826</v>
      </c>
      <c r="F409" s="25" t="s">
        <v>827</v>
      </c>
      <c r="G409" s="146"/>
      <c r="H409" s="24" t="s">
        <v>828</v>
      </c>
      <c r="I409" s="24">
        <v>215</v>
      </c>
      <c r="J409" s="35">
        <v>111.68</v>
      </c>
      <c r="K409" s="24" t="s">
        <v>816</v>
      </c>
      <c r="L409" s="45">
        <v>126.236</v>
      </c>
      <c r="M409" s="45">
        <v>116.3</v>
      </c>
      <c r="N409" s="17"/>
    </row>
    <row r="410" spans="1:14" ht="25.5" customHeight="1" x14ac:dyDescent="0.25">
      <c r="A410" s="146"/>
      <c r="B410" s="146"/>
      <c r="C410" s="146"/>
      <c r="D410" s="146"/>
      <c r="E410" s="24" t="s">
        <v>829</v>
      </c>
      <c r="F410" s="25" t="s">
        <v>830</v>
      </c>
      <c r="G410" s="146"/>
      <c r="H410" s="24" t="s">
        <v>831</v>
      </c>
      <c r="I410" s="24">
        <v>4</v>
      </c>
      <c r="J410" s="24">
        <v>4</v>
      </c>
      <c r="K410" s="24" t="s">
        <v>816</v>
      </c>
      <c r="L410" s="45">
        <v>1.8</v>
      </c>
      <c r="M410" s="45">
        <v>1.8</v>
      </c>
      <c r="N410" s="16"/>
    </row>
    <row r="411" spans="1:14" ht="25.5" customHeight="1" x14ac:dyDescent="0.25">
      <c r="A411" s="146"/>
      <c r="B411" s="146"/>
      <c r="C411" s="146"/>
      <c r="D411" s="146"/>
      <c r="E411" s="24" t="s">
        <v>832</v>
      </c>
      <c r="F411" s="25" t="s">
        <v>833</v>
      </c>
      <c r="G411" s="146"/>
      <c r="H411" s="24" t="s">
        <v>828</v>
      </c>
      <c r="I411" s="24">
        <v>7</v>
      </c>
      <c r="J411" s="35">
        <v>7.0620000000000003</v>
      </c>
      <c r="K411" s="24" t="s">
        <v>816</v>
      </c>
      <c r="L411" s="45">
        <v>74.157139999999998</v>
      </c>
      <c r="M411" s="45">
        <v>73.22</v>
      </c>
      <c r="N411" s="17"/>
    </row>
    <row r="412" spans="1:14" ht="25.5" customHeight="1" x14ac:dyDescent="0.25">
      <c r="A412" s="146"/>
      <c r="B412" s="146"/>
      <c r="C412" s="146"/>
      <c r="D412" s="146"/>
      <c r="E412" s="24" t="s">
        <v>834</v>
      </c>
      <c r="F412" s="25" t="s">
        <v>835</v>
      </c>
      <c r="G412" s="146"/>
      <c r="H412" s="24" t="s">
        <v>835</v>
      </c>
      <c r="I412" s="24">
        <v>1</v>
      </c>
      <c r="J412" s="24">
        <v>1</v>
      </c>
      <c r="K412" s="24" t="s">
        <v>644</v>
      </c>
      <c r="L412" s="45">
        <v>5</v>
      </c>
      <c r="M412" s="45">
        <v>3.39</v>
      </c>
      <c r="N412" s="16"/>
    </row>
    <row r="413" spans="1:14" ht="30" customHeight="1" x14ac:dyDescent="0.25">
      <c r="A413" s="144"/>
      <c r="B413" s="144"/>
      <c r="C413" s="144"/>
      <c r="D413" s="144"/>
      <c r="E413" s="24" t="s">
        <v>836</v>
      </c>
      <c r="F413" s="25" t="s">
        <v>837</v>
      </c>
      <c r="G413" s="144"/>
      <c r="H413" s="36" t="s">
        <v>838</v>
      </c>
      <c r="I413" s="24">
        <v>70017.149999999994</v>
      </c>
      <c r="J413" s="36">
        <v>70017</v>
      </c>
      <c r="K413" s="24" t="s">
        <v>816</v>
      </c>
      <c r="L413" s="45">
        <v>4</v>
      </c>
      <c r="M413" s="45">
        <v>4</v>
      </c>
      <c r="N413" s="18"/>
    </row>
    <row r="414" spans="1:14" ht="15.75" customHeight="1" x14ac:dyDescent="0.25">
      <c r="A414" s="159">
        <v>1</v>
      </c>
      <c r="B414" s="160">
        <v>1</v>
      </c>
      <c r="C414" s="143">
        <v>14</v>
      </c>
      <c r="D414" s="143" t="s">
        <v>839</v>
      </c>
      <c r="E414" s="148">
        <v>1</v>
      </c>
      <c r="F414" s="194" t="s">
        <v>840</v>
      </c>
      <c r="G414" s="194" t="s">
        <v>841</v>
      </c>
      <c r="H414" s="148" t="s">
        <v>842</v>
      </c>
      <c r="I414" s="260">
        <v>23.114999999999998</v>
      </c>
      <c r="J414" s="260">
        <v>23.12</v>
      </c>
      <c r="K414" s="24" t="s">
        <v>38</v>
      </c>
      <c r="L414" s="71">
        <v>47.438434999999998</v>
      </c>
      <c r="M414" s="45">
        <v>54.820050000000002</v>
      </c>
    </row>
    <row r="415" spans="1:14" ht="15.75" customHeight="1" x14ac:dyDescent="0.25">
      <c r="A415" s="146"/>
      <c r="B415" s="146"/>
      <c r="C415" s="146"/>
      <c r="D415" s="146"/>
      <c r="E415" s="146"/>
      <c r="F415" s="155"/>
      <c r="G415" s="146"/>
      <c r="H415" s="146"/>
      <c r="I415" s="261"/>
      <c r="J415" s="261"/>
      <c r="K415" s="24" t="s">
        <v>356</v>
      </c>
      <c r="L415" s="71">
        <v>26.768830999999999</v>
      </c>
      <c r="M415" s="45">
        <v>25.6616</v>
      </c>
    </row>
    <row r="416" spans="1:14" ht="15.75" customHeight="1" x14ac:dyDescent="0.25">
      <c r="A416" s="144"/>
      <c r="B416" s="144"/>
      <c r="C416" s="144"/>
      <c r="D416" s="144"/>
      <c r="E416" s="144"/>
      <c r="F416" s="153"/>
      <c r="G416" s="144"/>
      <c r="H416" s="144"/>
      <c r="I416" s="262"/>
      <c r="J416" s="262"/>
      <c r="K416" s="24" t="s">
        <v>746</v>
      </c>
      <c r="L416" s="71">
        <v>151.690044</v>
      </c>
      <c r="M416" s="45">
        <v>145.41560000000001</v>
      </c>
    </row>
    <row r="417" spans="1:14" ht="15.75" customHeight="1" x14ac:dyDescent="0.25">
      <c r="A417" s="159">
        <v>1</v>
      </c>
      <c r="B417" s="160">
        <v>1</v>
      </c>
      <c r="C417" s="143">
        <v>15</v>
      </c>
      <c r="D417" s="143" t="s">
        <v>843</v>
      </c>
      <c r="E417" s="148">
        <v>1</v>
      </c>
      <c r="F417" s="194" t="s">
        <v>840</v>
      </c>
      <c r="G417" s="194" t="s">
        <v>841</v>
      </c>
      <c r="H417" s="148" t="s">
        <v>842</v>
      </c>
      <c r="I417" s="269">
        <v>16</v>
      </c>
      <c r="J417" s="269">
        <v>16</v>
      </c>
      <c r="K417" s="24" t="s">
        <v>38</v>
      </c>
      <c r="L417" s="71">
        <v>26.020230999999999</v>
      </c>
      <c r="M417" s="45">
        <v>26.941510000000001</v>
      </c>
    </row>
    <row r="418" spans="1:14" ht="22.5" customHeight="1" x14ac:dyDescent="0.25">
      <c r="A418" s="146"/>
      <c r="B418" s="146"/>
      <c r="C418" s="146"/>
      <c r="D418" s="146"/>
      <c r="E418" s="146"/>
      <c r="F418" s="155"/>
      <c r="G418" s="146"/>
      <c r="H418" s="146"/>
      <c r="I418" s="146"/>
      <c r="J418" s="146"/>
      <c r="K418" s="122" t="s">
        <v>356</v>
      </c>
      <c r="L418" s="71">
        <v>14.682843999999999</v>
      </c>
      <c r="M418" s="45">
        <v>29.131499999999999</v>
      </c>
    </row>
    <row r="419" spans="1:14" ht="15.75" customHeight="1" x14ac:dyDescent="0.25">
      <c r="A419" s="144"/>
      <c r="B419" s="144"/>
      <c r="C419" s="144"/>
      <c r="D419" s="144"/>
      <c r="E419" s="144"/>
      <c r="F419" s="153"/>
      <c r="G419" s="144"/>
      <c r="H419" s="144"/>
      <c r="I419" s="144"/>
      <c r="J419" s="144"/>
      <c r="K419" s="24" t="s">
        <v>746</v>
      </c>
      <c r="L419" s="133">
        <v>83.202785000000006</v>
      </c>
      <c r="M419" s="134">
        <v>165.07834</v>
      </c>
    </row>
    <row r="420" spans="1:14" ht="15.75" customHeight="1" x14ac:dyDescent="0.25">
      <c r="A420" s="159">
        <v>1</v>
      </c>
      <c r="B420" s="160">
        <v>1</v>
      </c>
      <c r="C420" s="143">
        <v>16</v>
      </c>
      <c r="D420" s="143" t="s">
        <v>844</v>
      </c>
      <c r="E420" s="148">
        <v>1</v>
      </c>
      <c r="F420" s="194" t="s">
        <v>840</v>
      </c>
      <c r="G420" s="194" t="s">
        <v>841</v>
      </c>
      <c r="H420" s="148" t="s">
        <v>842</v>
      </c>
      <c r="I420" s="253">
        <v>18.812000000000001</v>
      </c>
      <c r="J420" s="254" t="s">
        <v>947</v>
      </c>
      <c r="K420" s="131" t="s">
        <v>38</v>
      </c>
      <c r="L420" s="135">
        <v>78.75</v>
      </c>
      <c r="M420" s="130">
        <v>1.53</v>
      </c>
      <c r="N420" s="257"/>
    </row>
    <row r="421" spans="1:14" ht="17.25" customHeight="1" x14ac:dyDescent="0.25">
      <c r="A421" s="146"/>
      <c r="B421" s="146"/>
      <c r="C421" s="146"/>
      <c r="D421" s="146"/>
      <c r="E421" s="146"/>
      <c r="F421" s="155"/>
      <c r="G421" s="146"/>
      <c r="H421" s="146"/>
      <c r="I421" s="146"/>
      <c r="J421" s="255"/>
      <c r="K421" s="132" t="s">
        <v>356</v>
      </c>
      <c r="L421" s="135">
        <v>44.44</v>
      </c>
      <c r="M421" s="130">
        <v>0.86</v>
      </c>
      <c r="N421" s="158"/>
    </row>
    <row r="422" spans="1:14" ht="20.25" customHeight="1" x14ac:dyDescent="0.25">
      <c r="A422" s="144"/>
      <c r="B422" s="144"/>
      <c r="C422" s="144"/>
      <c r="D422" s="144"/>
      <c r="E422" s="144"/>
      <c r="F422" s="153"/>
      <c r="G422" s="144"/>
      <c r="H422" s="144"/>
      <c r="I422" s="144"/>
      <c r="J422" s="256"/>
      <c r="K422" s="131" t="s">
        <v>746</v>
      </c>
      <c r="L422" s="135">
        <v>251.81</v>
      </c>
      <c r="M422" s="130">
        <v>4.9000000000000004</v>
      </c>
      <c r="N422" s="158"/>
    </row>
    <row r="423" spans="1:14" ht="15.75" customHeight="1" x14ac:dyDescent="0.25">
      <c r="A423" s="159">
        <v>1</v>
      </c>
      <c r="B423" s="160">
        <v>1</v>
      </c>
      <c r="C423" s="143">
        <v>17</v>
      </c>
      <c r="D423" s="143" t="s">
        <v>845</v>
      </c>
      <c r="E423" s="148">
        <v>1</v>
      </c>
      <c r="F423" s="194" t="s">
        <v>840</v>
      </c>
      <c r="G423" s="194" t="s">
        <v>841</v>
      </c>
      <c r="H423" s="148" t="s">
        <v>842</v>
      </c>
      <c r="I423" s="253">
        <v>13.504</v>
      </c>
      <c r="J423" s="254" t="s">
        <v>948</v>
      </c>
      <c r="K423" s="131" t="s">
        <v>38</v>
      </c>
      <c r="L423" s="135">
        <v>78.75</v>
      </c>
      <c r="M423" s="130">
        <v>16.170000000000002</v>
      </c>
    </row>
    <row r="424" spans="1:14" ht="18" customHeight="1" x14ac:dyDescent="0.25">
      <c r="A424" s="146"/>
      <c r="B424" s="146"/>
      <c r="C424" s="146"/>
      <c r="D424" s="146"/>
      <c r="E424" s="146"/>
      <c r="F424" s="155"/>
      <c r="G424" s="146"/>
      <c r="H424" s="146"/>
      <c r="I424" s="146"/>
      <c r="J424" s="258"/>
      <c r="K424" s="132" t="s">
        <v>356</v>
      </c>
      <c r="L424" s="135">
        <v>44.44</v>
      </c>
      <c r="M424" s="130">
        <v>14.38</v>
      </c>
    </row>
    <row r="425" spans="1:14" ht="16.5" customHeight="1" x14ac:dyDescent="0.25">
      <c r="A425" s="144"/>
      <c r="B425" s="144"/>
      <c r="C425" s="144"/>
      <c r="D425" s="144"/>
      <c r="E425" s="144"/>
      <c r="F425" s="153"/>
      <c r="G425" s="144"/>
      <c r="H425" s="144"/>
      <c r="I425" s="144"/>
      <c r="J425" s="259"/>
      <c r="K425" s="131" t="s">
        <v>746</v>
      </c>
      <c r="L425" s="135">
        <v>251.81</v>
      </c>
      <c r="M425" s="130">
        <v>81.48</v>
      </c>
    </row>
    <row r="426" spans="1:14" ht="15.75" customHeight="1" x14ac:dyDescent="0.25">
      <c r="A426" s="112">
        <v>1</v>
      </c>
      <c r="B426" s="81">
        <v>2</v>
      </c>
      <c r="C426" s="176" t="s">
        <v>846</v>
      </c>
      <c r="D426" s="150"/>
      <c r="E426" s="150"/>
      <c r="F426" s="150"/>
      <c r="G426" s="150"/>
      <c r="H426" s="150"/>
      <c r="I426" s="150"/>
      <c r="J426" s="150"/>
      <c r="K426" s="150"/>
      <c r="L426" s="270"/>
      <c r="M426" s="271"/>
    </row>
    <row r="427" spans="1:14" ht="39.75" customHeight="1" x14ac:dyDescent="0.25">
      <c r="A427" s="159">
        <v>1</v>
      </c>
      <c r="B427" s="160">
        <v>2</v>
      </c>
      <c r="C427" s="143">
        <v>1</v>
      </c>
      <c r="D427" s="143" t="s">
        <v>847</v>
      </c>
      <c r="E427" s="26" t="s">
        <v>848</v>
      </c>
      <c r="F427" s="76" t="s">
        <v>849</v>
      </c>
      <c r="G427" s="268" t="s">
        <v>850</v>
      </c>
      <c r="H427" s="26" t="s">
        <v>851</v>
      </c>
      <c r="I427" s="26">
        <v>80</v>
      </c>
      <c r="J427" s="26">
        <v>126</v>
      </c>
      <c r="K427" s="143" t="s">
        <v>38</v>
      </c>
      <c r="L427" s="45">
        <v>60.1</v>
      </c>
      <c r="M427" s="45">
        <v>62.4</v>
      </c>
    </row>
    <row r="428" spans="1:14" ht="47.25" customHeight="1" x14ac:dyDescent="0.25">
      <c r="A428" s="146"/>
      <c r="B428" s="146"/>
      <c r="C428" s="146"/>
      <c r="D428" s="146"/>
      <c r="E428" s="26" t="s">
        <v>823</v>
      </c>
      <c r="F428" s="76" t="s">
        <v>852</v>
      </c>
      <c r="G428" s="146"/>
      <c r="H428" s="26" t="s">
        <v>853</v>
      </c>
      <c r="I428" s="26">
        <v>52</v>
      </c>
      <c r="J428" s="26">
        <v>51</v>
      </c>
      <c r="K428" s="146"/>
      <c r="L428" s="46">
        <v>26</v>
      </c>
      <c r="M428" s="45">
        <v>25.204000000000001</v>
      </c>
    </row>
    <row r="429" spans="1:14" ht="66" customHeight="1" x14ac:dyDescent="0.25">
      <c r="A429" s="144"/>
      <c r="B429" s="144"/>
      <c r="C429" s="144"/>
      <c r="D429" s="144"/>
      <c r="E429" s="26" t="s">
        <v>826</v>
      </c>
      <c r="F429" s="76" t="s">
        <v>854</v>
      </c>
      <c r="G429" s="144"/>
      <c r="H429" s="26" t="s">
        <v>855</v>
      </c>
      <c r="I429" s="26">
        <v>12</v>
      </c>
      <c r="J429" s="26">
        <v>8</v>
      </c>
      <c r="K429" s="144"/>
      <c r="L429" s="46">
        <v>33.9</v>
      </c>
      <c r="M429" s="45">
        <v>31.124849999999999</v>
      </c>
    </row>
    <row r="430" spans="1:14" ht="42" customHeight="1" x14ac:dyDescent="0.25">
      <c r="A430" s="159">
        <v>1</v>
      </c>
      <c r="B430" s="160">
        <v>2</v>
      </c>
      <c r="C430" s="143">
        <v>2</v>
      </c>
      <c r="D430" s="147" t="s">
        <v>856</v>
      </c>
      <c r="E430" s="36">
        <v>1</v>
      </c>
      <c r="F430" s="44" t="s">
        <v>857</v>
      </c>
      <c r="G430" s="179" t="s">
        <v>858</v>
      </c>
      <c r="H430" s="36" t="s">
        <v>859</v>
      </c>
      <c r="I430" s="123" t="s">
        <v>860</v>
      </c>
      <c r="J430" s="123" t="s">
        <v>861</v>
      </c>
      <c r="K430" s="177" t="s">
        <v>38</v>
      </c>
      <c r="L430" s="164">
        <v>80</v>
      </c>
      <c r="M430" s="164">
        <v>80</v>
      </c>
    </row>
    <row r="431" spans="1:14" ht="28.5" customHeight="1" x14ac:dyDescent="0.25">
      <c r="A431" s="146"/>
      <c r="B431" s="146"/>
      <c r="C431" s="146"/>
      <c r="D431" s="249"/>
      <c r="E431" s="36">
        <v>2</v>
      </c>
      <c r="F431" s="44" t="s">
        <v>862</v>
      </c>
      <c r="G431" s="146"/>
      <c r="H431" s="36" t="s">
        <v>863</v>
      </c>
      <c r="I431" s="123" t="s">
        <v>864</v>
      </c>
      <c r="J431" s="123" t="s">
        <v>865</v>
      </c>
      <c r="K431" s="146"/>
      <c r="L431" s="162"/>
      <c r="M431" s="162"/>
    </row>
    <row r="432" spans="1:14" ht="27.75" customHeight="1" x14ac:dyDescent="0.25">
      <c r="A432" s="146"/>
      <c r="B432" s="146"/>
      <c r="C432" s="146"/>
      <c r="D432" s="249"/>
      <c r="E432" s="36">
        <v>3</v>
      </c>
      <c r="F432" s="44" t="s">
        <v>866</v>
      </c>
      <c r="G432" s="146"/>
      <c r="H432" s="36" t="s">
        <v>867</v>
      </c>
      <c r="I432" s="36">
        <v>2</v>
      </c>
      <c r="J432" s="36">
        <v>2</v>
      </c>
      <c r="K432" s="146"/>
      <c r="L432" s="162"/>
      <c r="M432" s="162"/>
    </row>
    <row r="433" spans="1:13" ht="32.25" customHeight="1" x14ac:dyDescent="0.25">
      <c r="A433" s="146"/>
      <c r="B433" s="146"/>
      <c r="C433" s="146"/>
      <c r="D433" s="249"/>
      <c r="E433" s="36">
        <v>4</v>
      </c>
      <c r="F433" s="44" t="s">
        <v>868</v>
      </c>
      <c r="G433" s="146"/>
      <c r="H433" s="36" t="s">
        <v>869</v>
      </c>
      <c r="I433" s="36">
        <v>2</v>
      </c>
      <c r="J433" s="36">
        <v>2</v>
      </c>
      <c r="K433" s="146"/>
      <c r="L433" s="162"/>
      <c r="M433" s="162"/>
    </row>
    <row r="434" spans="1:13" ht="33" customHeight="1" x14ac:dyDescent="0.25">
      <c r="A434" s="175"/>
      <c r="B434" s="175"/>
      <c r="C434" s="146"/>
      <c r="D434" s="249"/>
      <c r="E434" s="36">
        <v>5</v>
      </c>
      <c r="F434" s="44" t="s">
        <v>870</v>
      </c>
      <c r="G434" s="144"/>
      <c r="H434" s="36" t="s">
        <v>871</v>
      </c>
      <c r="I434" s="36">
        <v>10</v>
      </c>
      <c r="J434" s="36">
        <v>10</v>
      </c>
      <c r="K434" s="144"/>
      <c r="L434" s="163"/>
      <c r="M434" s="163"/>
    </row>
    <row r="435" spans="1:13" ht="15.75" customHeight="1" x14ac:dyDescent="0.25">
      <c r="A435" s="89">
        <v>2</v>
      </c>
      <c r="B435" s="178" t="s">
        <v>872</v>
      </c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1"/>
    </row>
    <row r="436" spans="1:13" ht="15.75" customHeight="1" x14ac:dyDescent="0.25">
      <c r="A436" s="89">
        <v>2</v>
      </c>
      <c r="B436" s="83">
        <v>1</v>
      </c>
      <c r="C436" s="149" t="s">
        <v>873</v>
      </c>
      <c r="D436" s="150"/>
      <c r="E436" s="150"/>
      <c r="F436" s="150"/>
      <c r="G436" s="150"/>
      <c r="H436" s="150"/>
      <c r="I436" s="150"/>
      <c r="J436" s="150"/>
      <c r="K436" s="150"/>
      <c r="L436" s="150"/>
      <c r="M436" s="151"/>
    </row>
    <row r="437" spans="1:13" ht="18.75" customHeight="1" x14ac:dyDescent="0.25">
      <c r="A437" s="173">
        <v>2</v>
      </c>
      <c r="B437" s="174">
        <v>1</v>
      </c>
      <c r="C437" s="143">
        <v>1</v>
      </c>
      <c r="D437" s="143" t="s">
        <v>874</v>
      </c>
      <c r="E437" s="148">
        <v>1</v>
      </c>
      <c r="F437" s="194" t="s">
        <v>875</v>
      </c>
      <c r="G437" s="194" t="s">
        <v>876</v>
      </c>
      <c r="H437" s="148" t="s">
        <v>310</v>
      </c>
      <c r="I437" s="148">
        <v>100</v>
      </c>
      <c r="J437" s="148">
        <v>100</v>
      </c>
      <c r="K437" s="24" t="s">
        <v>877</v>
      </c>
      <c r="L437" s="45">
        <v>246</v>
      </c>
      <c r="M437" s="45">
        <v>246</v>
      </c>
    </row>
    <row r="438" spans="1:13" ht="35.25" customHeight="1" x14ac:dyDescent="0.25">
      <c r="A438" s="175"/>
      <c r="B438" s="175"/>
      <c r="C438" s="146"/>
      <c r="D438" s="249"/>
      <c r="E438" s="146"/>
      <c r="F438" s="153"/>
      <c r="G438" s="146"/>
      <c r="H438" s="146"/>
      <c r="I438" s="146"/>
      <c r="J438" s="146"/>
      <c r="K438" s="124" t="s">
        <v>756</v>
      </c>
      <c r="L438" s="125">
        <v>234.1</v>
      </c>
      <c r="M438" s="45">
        <v>76.123999999999995</v>
      </c>
    </row>
    <row r="439" spans="1:13" ht="34.5" customHeight="1" x14ac:dyDescent="0.25">
      <c r="A439" s="126">
        <v>2</v>
      </c>
      <c r="B439" s="127">
        <v>1</v>
      </c>
      <c r="C439" s="26">
        <v>10</v>
      </c>
      <c r="D439" s="26" t="s">
        <v>878</v>
      </c>
      <c r="E439" s="24">
        <v>1</v>
      </c>
      <c r="F439" s="25" t="s">
        <v>879</v>
      </c>
      <c r="G439" s="194" t="s">
        <v>876</v>
      </c>
      <c r="H439" s="24" t="s">
        <v>310</v>
      </c>
      <c r="I439" s="24">
        <v>100</v>
      </c>
      <c r="J439" s="24">
        <v>100</v>
      </c>
      <c r="K439" s="24" t="s">
        <v>38</v>
      </c>
      <c r="L439" s="45">
        <v>700</v>
      </c>
      <c r="M439" s="45">
        <v>1010</v>
      </c>
    </row>
    <row r="440" spans="1:13" ht="39.75" customHeight="1" x14ac:dyDescent="0.25">
      <c r="A440" s="126">
        <v>2</v>
      </c>
      <c r="B440" s="127">
        <v>1</v>
      </c>
      <c r="C440" s="26">
        <v>11</v>
      </c>
      <c r="D440" s="26" t="s">
        <v>880</v>
      </c>
      <c r="E440" s="26">
        <v>1</v>
      </c>
      <c r="F440" s="76" t="s">
        <v>881</v>
      </c>
      <c r="G440" s="146"/>
      <c r="H440" s="26" t="s">
        <v>310</v>
      </c>
      <c r="I440" s="26">
        <v>100</v>
      </c>
      <c r="J440" s="26">
        <v>100</v>
      </c>
      <c r="K440" s="24" t="s">
        <v>38</v>
      </c>
      <c r="L440" s="45">
        <v>10</v>
      </c>
      <c r="M440" s="45">
        <v>2.113</v>
      </c>
    </row>
    <row r="441" spans="1:13" ht="34.5" customHeight="1" x14ac:dyDescent="0.25">
      <c r="A441" s="126">
        <v>2</v>
      </c>
      <c r="B441" s="127">
        <v>1</v>
      </c>
      <c r="C441" s="26">
        <v>19</v>
      </c>
      <c r="D441" s="26" t="s">
        <v>882</v>
      </c>
      <c r="E441" s="26">
        <v>1</v>
      </c>
      <c r="F441" s="76" t="s">
        <v>883</v>
      </c>
      <c r="G441" s="76" t="s">
        <v>814</v>
      </c>
      <c r="H441" s="26" t="s">
        <v>884</v>
      </c>
      <c r="I441" s="26">
        <v>17.13</v>
      </c>
      <c r="J441" s="26">
        <v>17.13</v>
      </c>
      <c r="K441" s="24" t="s">
        <v>38</v>
      </c>
      <c r="L441" s="45">
        <v>50</v>
      </c>
      <c r="M441" s="45">
        <v>69.400000000000006</v>
      </c>
    </row>
    <row r="442" spans="1:13" ht="15.75" customHeight="1" x14ac:dyDescent="0.25">
      <c r="M442" s="9"/>
    </row>
    <row r="443" spans="1:13" ht="15.75" customHeight="1" x14ac:dyDescent="0.25"/>
    <row r="444" spans="1:13" ht="15.75" customHeight="1" x14ac:dyDescent="0.25">
      <c r="D444" s="9" t="s">
        <v>900</v>
      </c>
      <c r="E444" s="9"/>
      <c r="F444" s="9">
        <v>7088.6959999999999</v>
      </c>
    </row>
    <row r="445" spans="1:13" ht="15.75" customHeight="1" x14ac:dyDescent="0.25">
      <c r="D445" s="9" t="s">
        <v>901</v>
      </c>
      <c r="E445" s="9"/>
      <c r="F445" s="9">
        <v>20512.57</v>
      </c>
    </row>
    <row r="446" spans="1:13" ht="15.75" customHeight="1" x14ac:dyDescent="0.25">
      <c r="D446" s="9" t="s">
        <v>902</v>
      </c>
      <c r="E446" s="9"/>
      <c r="F446" s="9">
        <v>508.04</v>
      </c>
    </row>
    <row r="447" spans="1:13" ht="15.75" customHeight="1" x14ac:dyDescent="0.25">
      <c r="D447" s="9" t="s">
        <v>903</v>
      </c>
      <c r="E447" s="9"/>
      <c r="F447" s="9">
        <v>15147.156000000001</v>
      </c>
    </row>
    <row r="448" spans="1:13" ht="15.75" customHeight="1" x14ac:dyDescent="0.25">
      <c r="D448" s="9" t="s">
        <v>904</v>
      </c>
      <c r="E448" s="9"/>
      <c r="F448" s="9">
        <v>6450.28</v>
      </c>
    </row>
    <row r="449" spans="4:6" ht="15.75" customHeight="1" x14ac:dyDescent="0.25">
      <c r="D449" s="9" t="s">
        <v>905</v>
      </c>
      <c r="E449" s="9"/>
      <c r="F449" s="9">
        <v>2884.11</v>
      </c>
    </row>
    <row r="450" spans="4:6" ht="15.75" customHeight="1" x14ac:dyDescent="0.25">
      <c r="D450" s="9"/>
      <c r="E450" s="9"/>
      <c r="F450" s="9">
        <f>SUM(F444:F449)</f>
        <v>52590.851999999999</v>
      </c>
    </row>
    <row r="451" spans="4:6" ht="15.75" customHeight="1" x14ac:dyDescent="0.25">
      <c r="D451" s="9" t="s">
        <v>899</v>
      </c>
      <c r="F451" s="9">
        <f>SUM(F450)</f>
        <v>52590.851999999999</v>
      </c>
    </row>
    <row r="452" spans="4:6" ht="15.75" customHeight="1" x14ac:dyDescent="0.25"/>
    <row r="453" spans="4:6" ht="15.75" customHeight="1" x14ac:dyDescent="0.25"/>
    <row r="454" spans="4:6" ht="15.75" customHeight="1" x14ac:dyDescent="0.25"/>
    <row r="455" spans="4:6" ht="15.75" customHeight="1" x14ac:dyDescent="0.25"/>
    <row r="456" spans="4:6" ht="15.75" customHeight="1" x14ac:dyDescent="0.25"/>
    <row r="457" spans="4:6" ht="15.75" customHeight="1" x14ac:dyDescent="0.25"/>
    <row r="458" spans="4:6" ht="15.75" customHeight="1" x14ac:dyDescent="0.25"/>
    <row r="459" spans="4:6" ht="15.75" customHeight="1" x14ac:dyDescent="0.25"/>
    <row r="460" spans="4:6" ht="15.75" customHeight="1" x14ac:dyDescent="0.25"/>
    <row r="461" spans="4:6" ht="15.75" customHeight="1" x14ac:dyDescent="0.25"/>
    <row r="462" spans="4:6" ht="15.75" customHeight="1" x14ac:dyDescent="0.25"/>
    <row r="463" spans="4:6" ht="15.75" customHeight="1" x14ac:dyDescent="0.25"/>
    <row r="464" spans="4:6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mergeCells count="823">
    <mergeCell ref="K255:K256"/>
    <mergeCell ref="M302:M303"/>
    <mergeCell ref="A423:A425"/>
    <mergeCell ref="A427:A429"/>
    <mergeCell ref="B427:B429"/>
    <mergeCell ref="C427:C429"/>
    <mergeCell ref="D427:D429"/>
    <mergeCell ref="G427:G429"/>
    <mergeCell ref="K427:K429"/>
    <mergeCell ref="B414:B416"/>
    <mergeCell ref="C414:C416"/>
    <mergeCell ref="D414:D416"/>
    <mergeCell ref="E414:E416"/>
    <mergeCell ref="H417:H419"/>
    <mergeCell ref="I417:I419"/>
    <mergeCell ref="J417:J419"/>
    <mergeCell ref="A417:A419"/>
    <mergeCell ref="B417:B419"/>
    <mergeCell ref="C417:C419"/>
    <mergeCell ref="D417:D419"/>
    <mergeCell ref="E417:E419"/>
    <mergeCell ref="F417:F419"/>
    <mergeCell ref="G417:G419"/>
    <mergeCell ref="C426:M426"/>
    <mergeCell ref="F397:F399"/>
    <mergeCell ref="G397:G399"/>
    <mergeCell ref="H397:H399"/>
    <mergeCell ref="I397:I400"/>
    <mergeCell ref="J397:J400"/>
    <mergeCell ref="K397:K400"/>
    <mergeCell ref="L397:L400"/>
    <mergeCell ref="M397:M400"/>
    <mergeCell ref="A401:M401"/>
    <mergeCell ref="A397:A400"/>
    <mergeCell ref="B397:B400"/>
    <mergeCell ref="C397:C400"/>
    <mergeCell ref="D397:D400"/>
    <mergeCell ref="E397:E399"/>
    <mergeCell ref="A402:M402"/>
    <mergeCell ref="B403:M403"/>
    <mergeCell ref="C404:M404"/>
    <mergeCell ref="A405:A413"/>
    <mergeCell ref="B405:B413"/>
    <mergeCell ref="G405:G413"/>
    <mergeCell ref="F414:F416"/>
    <mergeCell ref="G414:G416"/>
    <mergeCell ref="H414:H416"/>
    <mergeCell ref="I414:I416"/>
    <mergeCell ref="J414:J416"/>
    <mergeCell ref="C405:C413"/>
    <mergeCell ref="D405:D413"/>
    <mergeCell ref="A414:A416"/>
    <mergeCell ref="H423:H425"/>
    <mergeCell ref="I423:I425"/>
    <mergeCell ref="J423:J425"/>
    <mergeCell ref="B423:B425"/>
    <mergeCell ref="C423:C425"/>
    <mergeCell ref="D423:D425"/>
    <mergeCell ref="E423:E425"/>
    <mergeCell ref="F423:F425"/>
    <mergeCell ref="G423:G425"/>
    <mergeCell ref="I420:I422"/>
    <mergeCell ref="J420:J422"/>
    <mergeCell ref="N420:N422"/>
    <mergeCell ref="A420:A422"/>
    <mergeCell ref="B420:B422"/>
    <mergeCell ref="C420:C422"/>
    <mergeCell ref="D420:D422"/>
    <mergeCell ref="E420:E422"/>
    <mergeCell ref="F420:F422"/>
    <mergeCell ref="G420:G422"/>
    <mergeCell ref="A391:A393"/>
    <mergeCell ref="B391:B393"/>
    <mergeCell ref="C391:C393"/>
    <mergeCell ref="D391:D393"/>
    <mergeCell ref="K392:K393"/>
    <mergeCell ref="C394:M394"/>
    <mergeCell ref="A395:A396"/>
    <mergeCell ref="D395:D396"/>
    <mergeCell ref="I395:I396"/>
    <mergeCell ref="J395:J396"/>
    <mergeCell ref="K395:K396"/>
    <mergeCell ref="L395:L396"/>
    <mergeCell ref="M395:M396"/>
    <mergeCell ref="B395:B396"/>
    <mergeCell ref="C395:C396"/>
    <mergeCell ref="G369:G371"/>
    <mergeCell ref="H369:H371"/>
    <mergeCell ref="I369:I371"/>
    <mergeCell ref="J369:J371"/>
    <mergeCell ref="C379:M379"/>
    <mergeCell ref="K380:K382"/>
    <mergeCell ref="L380:L382"/>
    <mergeCell ref="M380:M382"/>
    <mergeCell ref="H387:H389"/>
    <mergeCell ref="I387:I389"/>
    <mergeCell ref="J387:J389"/>
    <mergeCell ref="E384:E386"/>
    <mergeCell ref="F384:F386"/>
    <mergeCell ref="G376:G378"/>
    <mergeCell ref="H376:H378"/>
    <mergeCell ref="I376:I378"/>
    <mergeCell ref="J376:J378"/>
    <mergeCell ref="E369:E371"/>
    <mergeCell ref="F387:F389"/>
    <mergeCell ref="G387:G389"/>
    <mergeCell ref="G384:G386"/>
    <mergeCell ref="H384:H386"/>
    <mergeCell ref="C387:C389"/>
    <mergeCell ref="D387:D389"/>
    <mergeCell ref="F366:F368"/>
    <mergeCell ref="G366:G368"/>
    <mergeCell ref="H366:H368"/>
    <mergeCell ref="I366:I368"/>
    <mergeCell ref="J366:J368"/>
    <mergeCell ref="K360:K361"/>
    <mergeCell ref="L360:L361"/>
    <mergeCell ref="A357:M357"/>
    <mergeCell ref="B358:M358"/>
    <mergeCell ref="C359:M359"/>
    <mergeCell ref="E360:E362"/>
    <mergeCell ref="F360:F362"/>
    <mergeCell ref="G360:G362"/>
    <mergeCell ref="H360:H362"/>
    <mergeCell ref="M360:M361"/>
    <mergeCell ref="I360:I362"/>
    <mergeCell ref="J360:J362"/>
    <mergeCell ref="A360:A362"/>
    <mergeCell ref="G439:G440"/>
    <mergeCell ref="I437:I438"/>
    <mergeCell ref="J437:J438"/>
    <mergeCell ref="B380:B382"/>
    <mergeCell ref="C380:C382"/>
    <mergeCell ref="D380:D382"/>
    <mergeCell ref="H380:H382"/>
    <mergeCell ref="I380:I382"/>
    <mergeCell ref="J380:J382"/>
    <mergeCell ref="C383:M383"/>
    <mergeCell ref="I384:I386"/>
    <mergeCell ref="J384:J386"/>
    <mergeCell ref="K384:K386"/>
    <mergeCell ref="L384:L386"/>
    <mergeCell ref="M384:M386"/>
    <mergeCell ref="B384:B386"/>
    <mergeCell ref="C384:C386"/>
    <mergeCell ref="D384:D386"/>
    <mergeCell ref="C390:M390"/>
    <mergeCell ref="B387:B389"/>
    <mergeCell ref="E387:E389"/>
    <mergeCell ref="L392:L393"/>
    <mergeCell ref="M392:M393"/>
    <mergeCell ref="H420:H422"/>
    <mergeCell ref="E437:E438"/>
    <mergeCell ref="M430:M434"/>
    <mergeCell ref="B435:M435"/>
    <mergeCell ref="C436:M436"/>
    <mergeCell ref="A437:A438"/>
    <mergeCell ref="B437:B438"/>
    <mergeCell ref="C437:C438"/>
    <mergeCell ref="D437:D438"/>
    <mergeCell ref="F437:F438"/>
    <mergeCell ref="G437:G438"/>
    <mergeCell ref="H437:H438"/>
    <mergeCell ref="K352:K353"/>
    <mergeCell ref="L352:L353"/>
    <mergeCell ref="M352:M353"/>
    <mergeCell ref="K354:K355"/>
    <mergeCell ref="L354:L355"/>
    <mergeCell ref="M354:M355"/>
    <mergeCell ref="A356:M356"/>
    <mergeCell ref="A430:A434"/>
    <mergeCell ref="B430:B434"/>
    <mergeCell ref="C430:C434"/>
    <mergeCell ref="D430:D434"/>
    <mergeCell ref="G430:G434"/>
    <mergeCell ref="K430:K434"/>
    <mergeCell ref="L430:L434"/>
    <mergeCell ref="A380:A382"/>
    <mergeCell ref="A384:A386"/>
    <mergeCell ref="A387:A389"/>
    <mergeCell ref="F363:F364"/>
    <mergeCell ref="G363:G364"/>
    <mergeCell ref="H363:H364"/>
    <mergeCell ref="I363:I364"/>
    <mergeCell ref="J363:J364"/>
    <mergeCell ref="E363:E364"/>
    <mergeCell ref="E366:E368"/>
    <mergeCell ref="K349:K350"/>
    <mergeCell ref="L349:L350"/>
    <mergeCell ref="C351:M351"/>
    <mergeCell ref="K343:K344"/>
    <mergeCell ref="L343:L344"/>
    <mergeCell ref="K345:K346"/>
    <mergeCell ref="L345:L346"/>
    <mergeCell ref="M345:M346"/>
    <mergeCell ref="L347:L348"/>
    <mergeCell ref="M347:M348"/>
    <mergeCell ref="J349:J350"/>
    <mergeCell ref="M349:M350"/>
    <mergeCell ref="H349:H350"/>
    <mergeCell ref="I349:I350"/>
    <mergeCell ref="I343:I344"/>
    <mergeCell ref="J343:J344"/>
    <mergeCell ref="H345:H346"/>
    <mergeCell ref="I345:I346"/>
    <mergeCell ref="J345:J346"/>
    <mergeCell ref="I347:I348"/>
    <mergeCell ref="J347:J348"/>
    <mergeCell ref="H341:H342"/>
    <mergeCell ref="I341:I342"/>
    <mergeCell ref="J341:J342"/>
    <mergeCell ref="K341:K342"/>
    <mergeCell ref="L341:L342"/>
    <mergeCell ref="M341:M342"/>
    <mergeCell ref="H343:H344"/>
    <mergeCell ref="M343:M344"/>
    <mergeCell ref="H347:H348"/>
    <mergeCell ref="K347:K348"/>
    <mergeCell ref="C335:C336"/>
    <mergeCell ref="D335:D336"/>
    <mergeCell ref="A331:A332"/>
    <mergeCell ref="A333:A334"/>
    <mergeCell ref="B333:B334"/>
    <mergeCell ref="C333:C334"/>
    <mergeCell ref="D333:D334"/>
    <mergeCell ref="A335:A336"/>
    <mergeCell ref="B335:B336"/>
    <mergeCell ref="A325:A326"/>
    <mergeCell ref="B325:B326"/>
    <mergeCell ref="C325:C326"/>
    <mergeCell ref="D325:D326"/>
    <mergeCell ref="A327:A328"/>
    <mergeCell ref="B327:B328"/>
    <mergeCell ref="B331:B332"/>
    <mergeCell ref="C331:C332"/>
    <mergeCell ref="C327:C328"/>
    <mergeCell ref="D327:D328"/>
    <mergeCell ref="A329:A330"/>
    <mergeCell ref="B329:B330"/>
    <mergeCell ref="C329:C330"/>
    <mergeCell ref="D329:D330"/>
    <mergeCell ref="D331:D332"/>
    <mergeCell ref="A318:A319"/>
    <mergeCell ref="B318:B319"/>
    <mergeCell ref="A321:A322"/>
    <mergeCell ref="B321:B322"/>
    <mergeCell ref="C321:C322"/>
    <mergeCell ref="D321:D322"/>
    <mergeCell ref="B323:B324"/>
    <mergeCell ref="C323:C324"/>
    <mergeCell ref="D323:D324"/>
    <mergeCell ref="A323:A324"/>
    <mergeCell ref="A312:A313"/>
    <mergeCell ref="B312:B313"/>
    <mergeCell ref="C312:C313"/>
    <mergeCell ref="D312:D313"/>
    <mergeCell ref="B314:B315"/>
    <mergeCell ref="C314:C315"/>
    <mergeCell ref="D314:D315"/>
    <mergeCell ref="A314:A315"/>
    <mergeCell ref="A316:A317"/>
    <mergeCell ref="B316:B317"/>
    <mergeCell ref="C316:C317"/>
    <mergeCell ref="D316:D317"/>
    <mergeCell ref="A302:A303"/>
    <mergeCell ref="B302:B303"/>
    <mergeCell ref="C302:C303"/>
    <mergeCell ref="D302:D303"/>
    <mergeCell ref="K302:K303"/>
    <mergeCell ref="L302:L303"/>
    <mergeCell ref="A300:A301"/>
    <mergeCell ref="B300:B301"/>
    <mergeCell ref="C300:C301"/>
    <mergeCell ref="D300:D301"/>
    <mergeCell ref="E284:E285"/>
    <mergeCell ref="F284:F285"/>
    <mergeCell ref="G284:G285"/>
    <mergeCell ref="B283:B285"/>
    <mergeCell ref="K300:K301"/>
    <mergeCell ref="L300:L301"/>
    <mergeCell ref="D298:D299"/>
    <mergeCell ref="L298:L299"/>
    <mergeCell ref="M300:M301"/>
    <mergeCell ref="M298:M299"/>
    <mergeCell ref="L290:L291"/>
    <mergeCell ref="M290:M291"/>
    <mergeCell ref="L294:L295"/>
    <mergeCell ref="M294:M295"/>
    <mergeCell ref="K296:K297"/>
    <mergeCell ref="L296:L297"/>
    <mergeCell ref="K298:K299"/>
    <mergeCell ref="M296:M297"/>
    <mergeCell ref="C310:C311"/>
    <mergeCell ref="D310:D311"/>
    <mergeCell ref="A306:A307"/>
    <mergeCell ref="A308:A309"/>
    <mergeCell ref="B308:B309"/>
    <mergeCell ref="C308:C309"/>
    <mergeCell ref="D308:D309"/>
    <mergeCell ref="A310:A311"/>
    <mergeCell ref="B310:B311"/>
    <mergeCell ref="A376:A378"/>
    <mergeCell ref="D376:D378"/>
    <mergeCell ref="A292:A293"/>
    <mergeCell ref="B292:B293"/>
    <mergeCell ref="C292:C293"/>
    <mergeCell ref="D292:D293"/>
    <mergeCell ref="B294:B295"/>
    <mergeCell ref="C294:C295"/>
    <mergeCell ref="D294:D295"/>
    <mergeCell ref="A294:A295"/>
    <mergeCell ref="A296:A297"/>
    <mergeCell ref="B296:B297"/>
    <mergeCell ref="C296:C297"/>
    <mergeCell ref="D296:D297"/>
    <mergeCell ref="A298:A299"/>
    <mergeCell ref="B298:B299"/>
    <mergeCell ref="A304:A305"/>
    <mergeCell ref="B304:B305"/>
    <mergeCell ref="C304:C305"/>
    <mergeCell ref="D304:D305"/>
    <mergeCell ref="B306:B307"/>
    <mergeCell ref="C306:C307"/>
    <mergeCell ref="D306:D307"/>
    <mergeCell ref="C298:C299"/>
    <mergeCell ref="A354:A355"/>
    <mergeCell ref="B354:B355"/>
    <mergeCell ref="C354:C355"/>
    <mergeCell ref="D354:D355"/>
    <mergeCell ref="B360:B362"/>
    <mergeCell ref="C360:C362"/>
    <mergeCell ref="D360:D362"/>
    <mergeCell ref="E376:E378"/>
    <mergeCell ref="F376:F378"/>
    <mergeCell ref="F369:F371"/>
    <mergeCell ref="A363:A364"/>
    <mergeCell ref="B363:B364"/>
    <mergeCell ref="C363:C364"/>
    <mergeCell ref="D363:D364"/>
    <mergeCell ref="A366:A368"/>
    <mergeCell ref="B366:B368"/>
    <mergeCell ref="B376:B378"/>
    <mergeCell ref="C376:C378"/>
    <mergeCell ref="C366:C368"/>
    <mergeCell ref="D366:D368"/>
    <mergeCell ref="A369:A371"/>
    <mergeCell ref="B369:B371"/>
    <mergeCell ref="C369:C371"/>
    <mergeCell ref="D369:D371"/>
    <mergeCell ref="A341:A342"/>
    <mergeCell ref="B341:B342"/>
    <mergeCell ref="C341:C342"/>
    <mergeCell ref="D341:D342"/>
    <mergeCell ref="A343:A344"/>
    <mergeCell ref="B343:B344"/>
    <mergeCell ref="C352:C353"/>
    <mergeCell ref="D352:D353"/>
    <mergeCell ref="A347:A348"/>
    <mergeCell ref="A349:A350"/>
    <mergeCell ref="B349:B350"/>
    <mergeCell ref="C349:C350"/>
    <mergeCell ref="D349:D350"/>
    <mergeCell ref="A352:A353"/>
    <mergeCell ref="B352:B353"/>
    <mergeCell ref="B347:B348"/>
    <mergeCell ref="C347:C348"/>
    <mergeCell ref="C343:C344"/>
    <mergeCell ref="D343:D344"/>
    <mergeCell ref="A345:A346"/>
    <mergeCell ref="B345:B346"/>
    <mergeCell ref="C345:C346"/>
    <mergeCell ref="D345:D346"/>
    <mergeCell ref="D347:D348"/>
    <mergeCell ref="L339:L340"/>
    <mergeCell ref="M339:M340"/>
    <mergeCell ref="A337:A338"/>
    <mergeCell ref="B337:B338"/>
    <mergeCell ref="C337:C338"/>
    <mergeCell ref="D337:D338"/>
    <mergeCell ref="B339:B340"/>
    <mergeCell ref="C339:C340"/>
    <mergeCell ref="D339:D340"/>
    <mergeCell ref="A339:A340"/>
    <mergeCell ref="H337:H338"/>
    <mergeCell ref="I337:I338"/>
    <mergeCell ref="J337:J338"/>
    <mergeCell ref="H339:H340"/>
    <mergeCell ref="I339:I340"/>
    <mergeCell ref="J339:J340"/>
    <mergeCell ref="K339:K340"/>
    <mergeCell ref="J335:J336"/>
    <mergeCell ref="K335:K336"/>
    <mergeCell ref="L335:L336"/>
    <mergeCell ref="M335:M336"/>
    <mergeCell ref="H333:H334"/>
    <mergeCell ref="I333:I334"/>
    <mergeCell ref="J333:J334"/>
    <mergeCell ref="K333:K334"/>
    <mergeCell ref="L333:L334"/>
    <mergeCell ref="H335:H336"/>
    <mergeCell ref="I335:I336"/>
    <mergeCell ref="L329:L330"/>
    <mergeCell ref="L331:L332"/>
    <mergeCell ref="H329:H330"/>
    <mergeCell ref="I329:I330"/>
    <mergeCell ref="J329:J330"/>
    <mergeCell ref="K329:K330"/>
    <mergeCell ref="H331:H332"/>
    <mergeCell ref="I331:I332"/>
    <mergeCell ref="J331:J332"/>
    <mergeCell ref="H327:H328"/>
    <mergeCell ref="I327:I328"/>
    <mergeCell ref="J327:J328"/>
    <mergeCell ref="K327:K328"/>
    <mergeCell ref="L327:L328"/>
    <mergeCell ref="M327:M328"/>
    <mergeCell ref="H312:H313"/>
    <mergeCell ref="H314:H315"/>
    <mergeCell ref="H316:H317"/>
    <mergeCell ref="H318:H319"/>
    <mergeCell ref="H323:H324"/>
    <mergeCell ref="I323:I324"/>
    <mergeCell ref="I325:I326"/>
    <mergeCell ref="J325:J326"/>
    <mergeCell ref="K325:K326"/>
    <mergeCell ref="L325:L326"/>
    <mergeCell ref="M325:M326"/>
    <mergeCell ref="K321:K322"/>
    <mergeCell ref="L321:L322"/>
    <mergeCell ref="M321:M322"/>
    <mergeCell ref="J323:J324"/>
    <mergeCell ref="K323:K324"/>
    <mergeCell ref="L323:L324"/>
    <mergeCell ref="M323:M324"/>
    <mergeCell ref="K312:K313"/>
    <mergeCell ref="L312:L313"/>
    <mergeCell ref="M312:M313"/>
    <mergeCell ref="L318:L319"/>
    <mergeCell ref="M318:M319"/>
    <mergeCell ref="C320:M320"/>
    <mergeCell ref="K314:K315"/>
    <mergeCell ref="L314:L315"/>
    <mergeCell ref="M314:M315"/>
    <mergeCell ref="K316:K317"/>
    <mergeCell ref="L316:L317"/>
    <mergeCell ref="M316:M317"/>
    <mergeCell ref="K318:K319"/>
    <mergeCell ref="C318:C319"/>
    <mergeCell ref="D318:D319"/>
    <mergeCell ref="L304:L305"/>
    <mergeCell ref="M304:M305"/>
    <mergeCell ref="K306:K307"/>
    <mergeCell ref="L306:L307"/>
    <mergeCell ref="M306:M307"/>
    <mergeCell ref="L308:L309"/>
    <mergeCell ref="M308:M309"/>
    <mergeCell ref="K308:K309"/>
    <mergeCell ref="K310:K311"/>
    <mergeCell ref="L310:L311"/>
    <mergeCell ref="M310:M311"/>
    <mergeCell ref="K304:K305"/>
    <mergeCell ref="K276:K279"/>
    <mergeCell ref="L276:L279"/>
    <mergeCell ref="M276:M279"/>
    <mergeCell ref="I280:I281"/>
    <mergeCell ref="J280:J281"/>
    <mergeCell ref="M280:M281"/>
    <mergeCell ref="D290:D291"/>
    <mergeCell ref="K290:K291"/>
    <mergeCell ref="A286:M286"/>
    <mergeCell ref="A287:M287"/>
    <mergeCell ref="B288:M288"/>
    <mergeCell ref="C289:M289"/>
    <mergeCell ref="A290:A291"/>
    <mergeCell ref="B290:B291"/>
    <mergeCell ref="C290:C291"/>
    <mergeCell ref="M284:M285"/>
    <mergeCell ref="K280:K281"/>
    <mergeCell ref="L280:L281"/>
    <mergeCell ref="H280:H281"/>
    <mergeCell ref="H284:H285"/>
    <mergeCell ref="I284:I285"/>
    <mergeCell ref="J284:J285"/>
    <mergeCell ref="K284:K285"/>
    <mergeCell ref="L284:L285"/>
    <mergeCell ref="K162:K163"/>
    <mergeCell ref="L162:L163"/>
    <mergeCell ref="M162:M163"/>
    <mergeCell ref="K176:K179"/>
    <mergeCell ref="L176:L179"/>
    <mergeCell ref="M176:M179"/>
    <mergeCell ref="A180:M180"/>
    <mergeCell ref="A181:M181"/>
    <mergeCell ref="B182:M182"/>
    <mergeCell ref="A15:A179"/>
    <mergeCell ref="B15:B140"/>
    <mergeCell ref="C15:C20"/>
    <mergeCell ref="D21:D119"/>
    <mergeCell ref="B143:B179"/>
    <mergeCell ref="C120:C122"/>
    <mergeCell ref="C160:C161"/>
    <mergeCell ref="D160:D161"/>
    <mergeCell ref="C162:C163"/>
    <mergeCell ref="D162:D163"/>
    <mergeCell ref="D15:D20"/>
    <mergeCell ref="D144:D152"/>
    <mergeCell ref="C155:C157"/>
    <mergeCell ref="D155:D157"/>
    <mergeCell ref="C158:C159"/>
    <mergeCell ref="L144:L152"/>
    <mergeCell ref="M144:M152"/>
    <mergeCell ref="L155:L157"/>
    <mergeCell ref="M155:M157"/>
    <mergeCell ref="K155:K157"/>
    <mergeCell ref="K158:K159"/>
    <mergeCell ref="L158:L159"/>
    <mergeCell ref="M158:M159"/>
    <mergeCell ref="K160:K161"/>
    <mergeCell ref="L160:L161"/>
    <mergeCell ref="M160:M161"/>
    <mergeCell ref="K123:K125"/>
    <mergeCell ref="L123:L125"/>
    <mergeCell ref="M123:M125"/>
    <mergeCell ref="H58:H59"/>
    <mergeCell ref="I58:I59"/>
    <mergeCell ref="J58:J59"/>
    <mergeCell ref="E28:E32"/>
    <mergeCell ref="G133:G135"/>
    <mergeCell ref="H133:H134"/>
    <mergeCell ref="K126:K136"/>
    <mergeCell ref="L126:L136"/>
    <mergeCell ref="M126:M136"/>
    <mergeCell ref="F129:F132"/>
    <mergeCell ref="G129:G132"/>
    <mergeCell ref="F133:F135"/>
    <mergeCell ref="I133:I134"/>
    <mergeCell ref="J133:J134"/>
    <mergeCell ref="G126:G128"/>
    <mergeCell ref="G80:G81"/>
    <mergeCell ref="E82:E83"/>
    <mergeCell ref="K19:K20"/>
    <mergeCell ref="K21:K119"/>
    <mergeCell ref="L21:L119"/>
    <mergeCell ref="M21:M119"/>
    <mergeCell ref="E36:E44"/>
    <mergeCell ref="F36:F44"/>
    <mergeCell ref="E56:E57"/>
    <mergeCell ref="F56:F57"/>
    <mergeCell ref="G56:G57"/>
    <mergeCell ref="E58:E60"/>
    <mergeCell ref="F58:F60"/>
    <mergeCell ref="G58:G60"/>
    <mergeCell ref="E63:E65"/>
    <mergeCell ref="F63:F65"/>
    <mergeCell ref="E67:E69"/>
    <mergeCell ref="F67:F69"/>
    <mergeCell ref="E70:E74"/>
    <mergeCell ref="F70:F74"/>
    <mergeCell ref="E80:E81"/>
    <mergeCell ref="L19:L20"/>
    <mergeCell ref="M19:M20"/>
    <mergeCell ref="E33:E35"/>
    <mergeCell ref="L5:L8"/>
    <mergeCell ref="M5:M8"/>
    <mergeCell ref="H5:J5"/>
    <mergeCell ref="K5:K8"/>
    <mergeCell ref="H6:H8"/>
    <mergeCell ref="I7:I8"/>
    <mergeCell ref="J7:J8"/>
    <mergeCell ref="F33:F35"/>
    <mergeCell ref="F28:F32"/>
    <mergeCell ref="G28:G32"/>
    <mergeCell ref="C14:M14"/>
    <mergeCell ref="A10:M10"/>
    <mergeCell ref="A11:M11"/>
    <mergeCell ref="A12:M12"/>
    <mergeCell ref="B13:M13"/>
    <mergeCell ref="F262:F263"/>
    <mergeCell ref="G262:G263"/>
    <mergeCell ref="F265:F267"/>
    <mergeCell ref="G265:G267"/>
    <mergeCell ref="E86:E88"/>
    <mergeCell ref="E89:E92"/>
    <mergeCell ref="E93:E94"/>
    <mergeCell ref="E102:E103"/>
    <mergeCell ref="F102:F103"/>
    <mergeCell ref="G102:G103"/>
    <mergeCell ref="E148:E149"/>
    <mergeCell ref="F148:F149"/>
    <mergeCell ref="G148:G149"/>
    <mergeCell ref="F126:F128"/>
    <mergeCell ref="C212:M212"/>
    <mergeCell ref="A223:M223"/>
    <mergeCell ref="A224:M224"/>
    <mergeCell ref="A201:A203"/>
    <mergeCell ref="B201:B203"/>
    <mergeCell ref="C201:C203"/>
    <mergeCell ref="D201:D203"/>
    <mergeCell ref="B204:B206"/>
    <mergeCell ref="C204:C206"/>
    <mergeCell ref="D204:D206"/>
    <mergeCell ref="I268:I269"/>
    <mergeCell ref="J268:J269"/>
    <mergeCell ref="H271:H274"/>
    <mergeCell ref="I271:I274"/>
    <mergeCell ref="J271:J274"/>
    <mergeCell ref="L271:L274"/>
    <mergeCell ref="M258:M261"/>
    <mergeCell ref="H258:H261"/>
    <mergeCell ref="H262:H263"/>
    <mergeCell ref="I262:I263"/>
    <mergeCell ref="J262:J263"/>
    <mergeCell ref="K262:K263"/>
    <mergeCell ref="L262:L263"/>
    <mergeCell ref="M262:M263"/>
    <mergeCell ref="H265:H267"/>
    <mergeCell ref="I265:I267"/>
    <mergeCell ref="J265:J267"/>
    <mergeCell ref="K266:K267"/>
    <mergeCell ref="L266:L267"/>
    <mergeCell ref="M266:M267"/>
    <mergeCell ref="H268:H269"/>
    <mergeCell ref="M271:M274"/>
    <mergeCell ref="K271:K274"/>
    <mergeCell ref="L249:L250"/>
    <mergeCell ref="C254:M254"/>
    <mergeCell ref="C257:M257"/>
    <mergeCell ref="C282:M282"/>
    <mergeCell ref="K227:K232"/>
    <mergeCell ref="L227:L229"/>
    <mergeCell ref="M227:M229"/>
    <mergeCell ref="K233:K238"/>
    <mergeCell ref="L233:L238"/>
    <mergeCell ref="M233:M238"/>
    <mergeCell ref="H239:H240"/>
    <mergeCell ref="I239:I240"/>
    <mergeCell ref="J239:J240"/>
    <mergeCell ref="K239:K241"/>
    <mergeCell ref="L239:L241"/>
    <mergeCell ref="M239:M241"/>
    <mergeCell ref="K243:K247"/>
    <mergeCell ref="K248:K253"/>
    <mergeCell ref="L255:L256"/>
    <mergeCell ref="M255:M256"/>
    <mergeCell ref="I258:I261"/>
    <mergeCell ref="J258:J261"/>
    <mergeCell ref="K258:K261"/>
    <mergeCell ref="L258:L261"/>
    <mergeCell ref="K201:K203"/>
    <mergeCell ref="L201:L203"/>
    <mergeCell ref="M201:M203"/>
    <mergeCell ref="L219:L220"/>
    <mergeCell ref="M219:M220"/>
    <mergeCell ref="K221:K222"/>
    <mergeCell ref="K204:K206"/>
    <mergeCell ref="L204:L206"/>
    <mergeCell ref="M204:M206"/>
    <mergeCell ref="L215:L216"/>
    <mergeCell ref="M215:M216"/>
    <mergeCell ref="K210:K211"/>
    <mergeCell ref="L210:L211"/>
    <mergeCell ref="M210:M211"/>
    <mergeCell ref="K213:K214"/>
    <mergeCell ref="L213:L214"/>
    <mergeCell ref="M213:M214"/>
    <mergeCell ref="K215:K216"/>
    <mergeCell ref="K207:K209"/>
    <mergeCell ref="L207:L209"/>
    <mergeCell ref="M207:M209"/>
    <mergeCell ref="L221:L222"/>
    <mergeCell ref="F268:F269"/>
    <mergeCell ref="G268:G269"/>
    <mergeCell ref="C271:C275"/>
    <mergeCell ref="D271:D275"/>
    <mergeCell ref="D276:D279"/>
    <mergeCell ref="C280:C281"/>
    <mergeCell ref="D280:D281"/>
    <mergeCell ref="E268:E269"/>
    <mergeCell ref="B271:B275"/>
    <mergeCell ref="B280:B281"/>
    <mergeCell ref="A280:A281"/>
    <mergeCell ref="A283:A285"/>
    <mergeCell ref="C283:C285"/>
    <mergeCell ref="D283:D285"/>
    <mergeCell ref="C262:C270"/>
    <mergeCell ref="D262:D270"/>
    <mergeCell ref="D248:D253"/>
    <mergeCell ref="B248:B253"/>
    <mergeCell ref="C248:C253"/>
    <mergeCell ref="B255:B256"/>
    <mergeCell ref="C255:C256"/>
    <mergeCell ref="D255:D256"/>
    <mergeCell ref="C258:C261"/>
    <mergeCell ref="D258:D261"/>
    <mergeCell ref="A271:A275"/>
    <mergeCell ref="A217:A218"/>
    <mergeCell ref="B217:B218"/>
    <mergeCell ref="C217:C218"/>
    <mergeCell ref="D217:D218"/>
    <mergeCell ref="A219:A220"/>
    <mergeCell ref="B219:B220"/>
    <mergeCell ref="A233:A238"/>
    <mergeCell ref="A239:A241"/>
    <mergeCell ref="B239:B241"/>
    <mergeCell ref="C239:C241"/>
    <mergeCell ref="D239:D241"/>
    <mergeCell ref="B233:B238"/>
    <mergeCell ref="B225:M225"/>
    <mergeCell ref="C226:M226"/>
    <mergeCell ref="C219:C220"/>
    <mergeCell ref="D219:D220"/>
    <mergeCell ref="E239:E240"/>
    <mergeCell ref="F239:F240"/>
    <mergeCell ref="G239:G240"/>
    <mergeCell ref="M221:M222"/>
    <mergeCell ref="K217:K218"/>
    <mergeCell ref="L217:L218"/>
    <mergeCell ref="M217:M218"/>
    <mergeCell ref="K219:K220"/>
    <mergeCell ref="E265:E267"/>
    <mergeCell ref="A221:A222"/>
    <mergeCell ref="B221:B222"/>
    <mergeCell ref="C221:C222"/>
    <mergeCell ref="D221:D222"/>
    <mergeCell ref="A227:A232"/>
    <mergeCell ref="B227:B232"/>
    <mergeCell ref="C227:C232"/>
    <mergeCell ref="D227:D232"/>
    <mergeCell ref="C233:C238"/>
    <mergeCell ref="D233:D238"/>
    <mergeCell ref="B243:B247"/>
    <mergeCell ref="B258:B261"/>
    <mergeCell ref="B262:B270"/>
    <mergeCell ref="E262:E263"/>
    <mergeCell ref="C243:C247"/>
    <mergeCell ref="D243:D247"/>
    <mergeCell ref="A243:A253"/>
    <mergeCell ref="A255:A256"/>
    <mergeCell ref="A258:A261"/>
    <mergeCell ref="A262:A270"/>
    <mergeCell ref="A204:A206"/>
    <mergeCell ref="A207:A209"/>
    <mergeCell ref="B207:B209"/>
    <mergeCell ref="C207:C209"/>
    <mergeCell ref="D207:D209"/>
    <mergeCell ref="A210:A211"/>
    <mergeCell ref="B189:B192"/>
    <mergeCell ref="C189:C192"/>
    <mergeCell ref="C176:C179"/>
    <mergeCell ref="D176:D179"/>
    <mergeCell ref="A184:A188"/>
    <mergeCell ref="B184:B188"/>
    <mergeCell ref="C184:C188"/>
    <mergeCell ref="D184:D188"/>
    <mergeCell ref="D189:D192"/>
    <mergeCell ref="A189:A192"/>
    <mergeCell ref="C183:M183"/>
    <mergeCell ref="K184:K188"/>
    <mergeCell ref="L189:L192"/>
    <mergeCell ref="M189:M192"/>
    <mergeCell ref="L184:L188"/>
    <mergeCell ref="M184:M188"/>
    <mergeCell ref="K189:K192"/>
    <mergeCell ref="K193:K196"/>
    <mergeCell ref="A215:A216"/>
    <mergeCell ref="B215:B216"/>
    <mergeCell ref="C215:C216"/>
    <mergeCell ref="C210:C211"/>
    <mergeCell ref="D210:D211"/>
    <mergeCell ref="A213:A214"/>
    <mergeCell ref="B213:B214"/>
    <mergeCell ref="C213:C214"/>
    <mergeCell ref="D213:D214"/>
    <mergeCell ref="D215:D216"/>
    <mergeCell ref="B210:B211"/>
    <mergeCell ref="D3:M3"/>
    <mergeCell ref="C197:C200"/>
    <mergeCell ref="D197:D200"/>
    <mergeCell ref="A193:A196"/>
    <mergeCell ref="B193:B196"/>
    <mergeCell ref="C193:C196"/>
    <mergeCell ref="D193:D196"/>
    <mergeCell ref="A197:A200"/>
    <mergeCell ref="B197:B200"/>
    <mergeCell ref="L193:L196"/>
    <mergeCell ref="M193:M196"/>
    <mergeCell ref="L197:L200"/>
    <mergeCell ref="M197:M200"/>
    <mergeCell ref="K197:K200"/>
    <mergeCell ref="F5:F8"/>
    <mergeCell ref="G5:G8"/>
    <mergeCell ref="K15:K18"/>
    <mergeCell ref="L15:L18"/>
    <mergeCell ref="M15:M18"/>
    <mergeCell ref="A5:A8"/>
    <mergeCell ref="B5:B8"/>
    <mergeCell ref="C5:C8"/>
    <mergeCell ref="D5:D8"/>
    <mergeCell ref="E5:E8"/>
    <mergeCell ref="M249:M250"/>
    <mergeCell ref="K294:K295"/>
    <mergeCell ref="K1:M1"/>
    <mergeCell ref="D158:D159"/>
    <mergeCell ref="C21:C119"/>
    <mergeCell ref="C144:C152"/>
    <mergeCell ref="D120:D122"/>
    <mergeCell ref="C123:C125"/>
    <mergeCell ref="D123:D125"/>
    <mergeCell ref="C126:C136"/>
    <mergeCell ref="D126:D136"/>
    <mergeCell ref="E126:E128"/>
    <mergeCell ref="E129:E132"/>
    <mergeCell ref="E133:E135"/>
    <mergeCell ref="C142:M142"/>
    <mergeCell ref="K144:K152"/>
    <mergeCell ref="F80:F81"/>
    <mergeCell ref="F87:F90"/>
    <mergeCell ref="F91:F94"/>
    <mergeCell ref="F82:F83"/>
    <mergeCell ref="G82:G83"/>
    <mergeCell ref="E84:E85"/>
    <mergeCell ref="F84:F85"/>
    <mergeCell ref="G84:G85"/>
  </mergeCells>
  <pageMargins left="0.70866141732283472" right="0.70866141732283472" top="0.74803149606299213" bottom="0.74803149606299213" header="0" footer="0"/>
  <pageSetup paperSize="9" scale="84" fitToHeight="0" orientation="landscape" r:id="rId1"/>
  <rowBreaks count="27" manualBreakCount="27">
    <brk id="21" max="12" man="1"/>
    <brk id="32" max="12" man="1"/>
    <brk id="45" max="12" man="1"/>
    <brk id="57" max="12" man="1"/>
    <brk id="73" max="12" man="1"/>
    <brk id="88" max="12" man="1"/>
    <brk id="98" max="12" man="1"/>
    <brk id="109" max="12" man="1"/>
    <brk id="122" max="12" man="1"/>
    <brk id="136" max="12" man="1"/>
    <brk id="147" max="12" man="1"/>
    <brk id="163" max="12" man="1"/>
    <brk id="177" max="12" man="1"/>
    <brk id="189" max="12" man="1"/>
    <brk id="200" max="12" man="1"/>
    <brk id="211" max="12" man="1"/>
    <brk id="226" max="12" man="1"/>
    <brk id="240" max="12" man="1"/>
    <brk id="256" max="12" man="1"/>
    <brk id="272" max="12" man="1"/>
    <brk id="290" max="12" man="1"/>
    <brk id="304" max="12" man="1"/>
    <brk id="318" max="12" man="1"/>
    <brk id="336" max="12" man="1"/>
    <brk id="378" max="12" man="1"/>
    <brk id="400" max="12" man="1"/>
    <brk id="42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97D3-EA7C-411C-8BBB-4D4AD71DDCAA}">
  <dimension ref="A2:AF72"/>
  <sheetViews>
    <sheetView zoomScaleNormal="100" workbookViewId="0">
      <selection activeCell="AF35" sqref="AF35"/>
    </sheetView>
  </sheetViews>
  <sheetFormatPr defaultRowHeight="15" x14ac:dyDescent="0.25"/>
  <cols>
    <col min="6" max="6" width="6.140625" customWidth="1"/>
    <col min="7" max="7" width="0.5703125" customWidth="1"/>
    <col min="9" max="9" width="15.5703125" customWidth="1"/>
    <col min="12" max="12" width="1.85546875" customWidth="1"/>
    <col min="13" max="13" width="2.42578125" customWidth="1"/>
    <col min="20" max="20" width="8.5703125" customWidth="1"/>
    <col min="21" max="21" width="0.140625" hidden="1" customWidth="1"/>
    <col min="25" max="25" width="8.140625" customWidth="1"/>
    <col min="26" max="26" width="9.140625" hidden="1" customWidth="1"/>
    <col min="27" max="27" width="2.85546875" customWidth="1"/>
  </cols>
  <sheetData>
    <row r="2" spans="1:13" ht="39.75" customHeight="1" x14ac:dyDescent="0.25">
      <c r="A2" s="280" t="s">
        <v>946</v>
      </c>
      <c r="B2" s="280"/>
      <c r="C2" s="280"/>
      <c r="D2" s="280"/>
      <c r="E2" s="280"/>
      <c r="F2" s="280"/>
      <c r="G2" s="280"/>
      <c r="H2" s="280"/>
      <c r="I2" s="280"/>
    </row>
    <row r="4" spans="1:13" ht="45" customHeight="1" x14ac:dyDescent="0.25">
      <c r="A4" s="281"/>
      <c r="B4" s="204"/>
      <c r="C4" s="204"/>
      <c r="D4" s="204"/>
      <c r="E4" s="204"/>
      <c r="F4" s="204"/>
      <c r="G4" s="282"/>
      <c r="H4" s="283" t="s">
        <v>939</v>
      </c>
      <c r="I4" s="284"/>
      <c r="J4" s="285" t="s">
        <v>886</v>
      </c>
      <c r="K4" s="286"/>
      <c r="L4" s="286"/>
      <c r="M4" s="286"/>
    </row>
    <row r="5" spans="1:13" ht="18" customHeight="1" x14ac:dyDescent="0.25">
      <c r="A5" s="292" t="s">
        <v>885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4"/>
    </row>
    <row r="6" spans="1:13" x14ac:dyDescent="0.25">
      <c r="A6" s="287" t="s">
        <v>887</v>
      </c>
      <c r="B6" s="204"/>
      <c r="C6" s="204"/>
      <c r="D6" s="204"/>
      <c r="E6" s="204"/>
      <c r="F6" s="204"/>
      <c r="G6" s="205"/>
      <c r="H6" s="288">
        <v>24595.49</v>
      </c>
      <c r="I6" s="289"/>
      <c r="J6" s="290">
        <f>SUM(J24,X24,J42,X42,J60,X60)</f>
        <v>24527.39</v>
      </c>
      <c r="K6" s="291"/>
      <c r="L6" s="291"/>
      <c r="M6" s="291"/>
    </row>
    <row r="7" spans="1:13" x14ac:dyDescent="0.25">
      <c r="A7" s="272" t="s">
        <v>888</v>
      </c>
      <c r="B7" s="273"/>
      <c r="C7" s="273"/>
      <c r="D7" s="273"/>
      <c r="E7" s="273"/>
      <c r="F7" s="273"/>
      <c r="G7" s="274"/>
      <c r="H7" s="275">
        <v>2561.69</v>
      </c>
      <c r="I7" s="276"/>
      <c r="J7" s="277">
        <f>SUM(J25,X25,X61)</f>
        <v>1179.68</v>
      </c>
      <c r="K7" s="278"/>
      <c r="L7" s="278"/>
      <c r="M7" s="279"/>
    </row>
    <row r="8" spans="1:13" x14ac:dyDescent="0.25">
      <c r="A8" s="272" t="s">
        <v>889</v>
      </c>
      <c r="B8" s="273"/>
      <c r="C8" s="273"/>
      <c r="D8" s="273"/>
      <c r="E8" s="273"/>
      <c r="F8" s="273"/>
      <c r="G8" s="274"/>
      <c r="H8" s="275">
        <v>666.23</v>
      </c>
      <c r="I8" s="276"/>
      <c r="J8" s="277">
        <f>SUM(J26,X26,J62)</f>
        <v>691.6400000000001</v>
      </c>
      <c r="K8" s="278"/>
      <c r="L8" s="278"/>
      <c r="M8" s="279"/>
    </row>
    <row r="9" spans="1:13" x14ac:dyDescent="0.25">
      <c r="A9" s="272" t="s">
        <v>890</v>
      </c>
      <c r="B9" s="273"/>
      <c r="C9" s="273"/>
      <c r="D9" s="273"/>
      <c r="E9" s="273"/>
      <c r="F9" s="273"/>
      <c r="G9" s="274"/>
      <c r="H9" s="275">
        <v>9495.6200000000008</v>
      </c>
      <c r="I9" s="276"/>
      <c r="J9" s="277">
        <f>SUM(X27)</f>
        <v>9682.1</v>
      </c>
      <c r="K9" s="278"/>
      <c r="L9" s="278"/>
      <c r="M9" s="279"/>
    </row>
    <row r="10" spans="1:13" x14ac:dyDescent="0.25">
      <c r="A10" s="272" t="s">
        <v>891</v>
      </c>
      <c r="B10" s="273"/>
      <c r="C10" s="273"/>
      <c r="D10" s="273"/>
      <c r="E10" s="273"/>
      <c r="F10" s="273"/>
      <c r="G10" s="274"/>
      <c r="H10" s="275">
        <v>246</v>
      </c>
      <c r="I10" s="276"/>
      <c r="J10" s="277">
        <f>SUM(X64)</f>
        <v>246</v>
      </c>
      <c r="K10" s="278"/>
      <c r="L10" s="278"/>
      <c r="M10" s="279"/>
    </row>
    <row r="11" spans="1:13" x14ac:dyDescent="0.25">
      <c r="A11" s="272" t="s">
        <v>892</v>
      </c>
      <c r="B11" s="273"/>
      <c r="C11" s="273"/>
      <c r="D11" s="273"/>
      <c r="E11" s="273"/>
      <c r="F11" s="273"/>
      <c r="G11" s="274"/>
      <c r="H11" s="275">
        <v>1274.8499999999999</v>
      </c>
      <c r="I11" s="276"/>
      <c r="J11" s="277">
        <f>SUM(J29,X47,J65)</f>
        <v>7526.2000000000007</v>
      </c>
      <c r="K11" s="278"/>
      <c r="L11" s="278"/>
      <c r="M11" s="279"/>
    </row>
    <row r="12" spans="1:13" x14ac:dyDescent="0.25">
      <c r="A12" s="272" t="s">
        <v>893</v>
      </c>
      <c r="B12" s="273"/>
      <c r="C12" s="273"/>
      <c r="D12" s="273"/>
      <c r="E12" s="273"/>
      <c r="F12" s="273"/>
      <c r="G12" s="274"/>
      <c r="H12" s="275">
        <v>1296.6600000000001</v>
      </c>
      <c r="I12" s="276"/>
      <c r="J12" s="277">
        <f>SUM(J30,X48,J66,X66)</f>
        <v>1009.5000000000001</v>
      </c>
      <c r="K12" s="278"/>
      <c r="L12" s="278"/>
      <c r="M12" s="279"/>
    </row>
    <row r="13" spans="1:13" x14ac:dyDescent="0.25">
      <c r="A13" s="298" t="s">
        <v>894</v>
      </c>
      <c r="B13" s="299"/>
      <c r="C13" s="299"/>
      <c r="D13" s="299"/>
      <c r="E13" s="299"/>
      <c r="F13" s="299"/>
      <c r="G13" s="300"/>
      <c r="H13" s="301">
        <v>1059.01</v>
      </c>
      <c r="I13" s="302"/>
      <c r="J13" s="303">
        <f>SUM(J67)</f>
        <v>580.79999999999995</v>
      </c>
      <c r="K13" s="304"/>
      <c r="L13" s="304"/>
      <c r="M13" s="305"/>
    </row>
    <row r="14" spans="1:13" x14ac:dyDescent="0.25">
      <c r="A14" s="306" t="s">
        <v>895</v>
      </c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</row>
    <row r="15" spans="1:13" x14ac:dyDescent="0.25">
      <c r="A15" s="295" t="s">
        <v>896</v>
      </c>
      <c r="B15" s="295"/>
      <c r="C15" s="295"/>
      <c r="D15" s="295"/>
      <c r="E15" s="295"/>
      <c r="F15" s="295"/>
      <c r="G15" s="295"/>
      <c r="H15" s="290">
        <v>1936.82</v>
      </c>
      <c r="I15" s="290"/>
      <c r="J15" s="290">
        <f>SUM(X51,J69,X69)</f>
        <v>1075.0999999999999</v>
      </c>
      <c r="K15" s="290"/>
      <c r="L15" s="290"/>
      <c r="M15" s="290"/>
    </row>
    <row r="16" spans="1:13" x14ac:dyDescent="0.25">
      <c r="A16" s="295" t="s">
        <v>897</v>
      </c>
      <c r="B16" s="295"/>
      <c r="C16" s="295"/>
      <c r="D16" s="295"/>
      <c r="E16" s="295"/>
      <c r="F16" s="295"/>
      <c r="G16" s="295"/>
      <c r="H16" s="290">
        <v>9458.48</v>
      </c>
      <c r="I16" s="290"/>
      <c r="J16" s="290">
        <f>SUM(J34,J52,X52,X70)</f>
        <v>9148.5</v>
      </c>
      <c r="K16" s="290"/>
      <c r="L16" s="290"/>
      <c r="M16" s="290"/>
    </row>
    <row r="17" spans="1:30" x14ac:dyDescent="0.25">
      <c r="A17" s="296" t="s">
        <v>898</v>
      </c>
      <c r="B17" s="296"/>
      <c r="C17" s="296"/>
      <c r="D17" s="296"/>
      <c r="E17" s="296"/>
      <c r="F17" s="296"/>
      <c r="G17" s="296"/>
      <c r="H17" s="297">
        <v>0</v>
      </c>
      <c r="I17" s="297"/>
      <c r="J17" s="297"/>
      <c r="K17" s="297"/>
      <c r="L17" s="297"/>
      <c r="M17" s="297"/>
    </row>
    <row r="18" spans="1:30" ht="20.25" customHeight="1" x14ac:dyDescent="0.25">
      <c r="A18" s="309" t="s">
        <v>899</v>
      </c>
      <c r="B18" s="309"/>
      <c r="C18" s="309"/>
      <c r="D18" s="309"/>
      <c r="E18" s="309"/>
      <c r="F18" s="309"/>
      <c r="G18" s="309"/>
      <c r="H18" s="310">
        <f>SUM(H6,H7,H8,H9,H10,H11,H12,H13,H15,H16,H17)</f>
        <v>52590.850000000006</v>
      </c>
      <c r="I18" s="310"/>
      <c r="J18" s="311">
        <f t="shared" ref="J18" si="0">SUM(J6,J7,J8,J9,J10,J11,J12,J13,J15,J16,J17)</f>
        <v>55666.909999999996</v>
      </c>
      <c r="K18" s="311"/>
      <c r="L18" s="311"/>
      <c r="M18" s="311"/>
    </row>
    <row r="21" spans="1:30" x14ac:dyDescent="0.25">
      <c r="A21" s="312" t="s">
        <v>940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O21" s="312" t="s">
        <v>941</v>
      </c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</row>
    <row r="22" spans="1:30" ht="50.25" customHeight="1" x14ac:dyDescent="0.25">
      <c r="A22" s="308"/>
      <c r="B22" s="204"/>
      <c r="C22" s="204"/>
      <c r="D22" s="204"/>
      <c r="E22" s="204"/>
      <c r="F22" s="204"/>
      <c r="G22" s="282"/>
      <c r="H22" s="283" t="s">
        <v>939</v>
      </c>
      <c r="I22" s="284"/>
      <c r="J22" s="285" t="s">
        <v>886</v>
      </c>
      <c r="K22" s="286"/>
      <c r="L22" s="286"/>
      <c r="M22" s="286"/>
      <c r="O22" s="314"/>
      <c r="P22" s="315"/>
      <c r="Q22" s="315"/>
      <c r="R22" s="315"/>
      <c r="S22" s="315"/>
      <c r="T22" s="315"/>
      <c r="U22" s="315"/>
      <c r="V22" s="316" t="s">
        <v>939</v>
      </c>
      <c r="W22" s="317"/>
      <c r="X22" s="318" t="s">
        <v>886</v>
      </c>
      <c r="Y22" s="319"/>
      <c r="Z22" s="319"/>
      <c r="AA22" s="319"/>
      <c r="AD22" s="128"/>
    </row>
    <row r="23" spans="1:30" ht="16.5" customHeight="1" x14ac:dyDescent="0.25">
      <c r="A23" s="292" t="s">
        <v>885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4"/>
      <c r="O23" s="306" t="s">
        <v>885</v>
      </c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</row>
    <row r="24" spans="1:30" x14ac:dyDescent="0.25">
      <c r="A24" s="287" t="s">
        <v>887</v>
      </c>
      <c r="B24" s="204"/>
      <c r="C24" s="204"/>
      <c r="D24" s="204"/>
      <c r="E24" s="204"/>
      <c r="F24" s="204"/>
      <c r="G24" s="205"/>
      <c r="H24" s="288"/>
      <c r="I24" s="289"/>
      <c r="J24" s="290">
        <v>5579.1</v>
      </c>
      <c r="K24" s="291"/>
      <c r="L24" s="291"/>
      <c r="M24" s="291"/>
      <c r="O24" s="295" t="s">
        <v>887</v>
      </c>
      <c r="P24" s="320"/>
      <c r="Q24" s="320"/>
      <c r="R24" s="320"/>
      <c r="S24" s="320"/>
      <c r="T24" s="320"/>
      <c r="U24" s="320"/>
      <c r="V24" s="290"/>
      <c r="W24" s="291"/>
      <c r="X24" s="290">
        <v>10039.39</v>
      </c>
      <c r="Y24" s="291"/>
      <c r="Z24" s="291"/>
      <c r="AA24" s="291"/>
    </row>
    <row r="25" spans="1:30" x14ac:dyDescent="0.25">
      <c r="A25" s="287" t="s">
        <v>888</v>
      </c>
      <c r="B25" s="204"/>
      <c r="C25" s="204"/>
      <c r="D25" s="204"/>
      <c r="E25" s="204"/>
      <c r="F25" s="204"/>
      <c r="G25" s="205"/>
      <c r="H25" s="288"/>
      <c r="I25" s="289"/>
      <c r="J25" s="290">
        <v>469.5</v>
      </c>
      <c r="K25" s="291"/>
      <c r="L25" s="291"/>
      <c r="M25" s="291"/>
      <c r="O25" s="295" t="s">
        <v>888</v>
      </c>
      <c r="P25" s="320"/>
      <c r="Q25" s="320"/>
      <c r="R25" s="320"/>
      <c r="S25" s="320"/>
      <c r="T25" s="320"/>
      <c r="U25" s="320"/>
      <c r="V25" s="290"/>
      <c r="W25" s="291"/>
      <c r="X25" s="290">
        <v>360.18</v>
      </c>
      <c r="Y25" s="291"/>
      <c r="Z25" s="291"/>
      <c r="AA25" s="291"/>
    </row>
    <row r="26" spans="1:30" x14ac:dyDescent="0.25">
      <c r="A26" s="287" t="s">
        <v>889</v>
      </c>
      <c r="B26" s="204"/>
      <c r="C26" s="204"/>
      <c r="D26" s="204"/>
      <c r="E26" s="204"/>
      <c r="F26" s="204"/>
      <c r="G26" s="205"/>
      <c r="H26" s="288"/>
      <c r="I26" s="289"/>
      <c r="J26" s="277">
        <v>15.2</v>
      </c>
      <c r="K26" s="278"/>
      <c r="L26" s="278"/>
      <c r="M26" s="279"/>
      <c r="O26" s="295" t="s">
        <v>889</v>
      </c>
      <c r="P26" s="320"/>
      <c r="Q26" s="320"/>
      <c r="R26" s="320"/>
      <c r="S26" s="320"/>
      <c r="T26" s="320"/>
      <c r="U26" s="320"/>
      <c r="V26" s="290"/>
      <c r="W26" s="291"/>
      <c r="X26" s="290">
        <v>672.94</v>
      </c>
      <c r="Y26" s="291"/>
      <c r="Z26" s="291"/>
      <c r="AA26" s="291"/>
    </row>
    <row r="27" spans="1:30" x14ac:dyDescent="0.25">
      <c r="A27" s="287" t="s">
        <v>890</v>
      </c>
      <c r="B27" s="204"/>
      <c r="C27" s="204"/>
      <c r="D27" s="204"/>
      <c r="E27" s="204"/>
      <c r="F27" s="204"/>
      <c r="G27" s="205"/>
      <c r="H27" s="288"/>
      <c r="I27" s="289"/>
      <c r="J27" s="290"/>
      <c r="K27" s="291"/>
      <c r="L27" s="291"/>
      <c r="M27" s="291"/>
      <c r="O27" s="295" t="s">
        <v>890</v>
      </c>
      <c r="P27" s="320"/>
      <c r="Q27" s="320"/>
      <c r="R27" s="320"/>
      <c r="S27" s="320"/>
      <c r="T27" s="320"/>
      <c r="U27" s="320"/>
      <c r="V27" s="290"/>
      <c r="W27" s="291"/>
      <c r="X27" s="290">
        <v>9682.1</v>
      </c>
      <c r="Y27" s="291"/>
      <c r="Z27" s="291"/>
      <c r="AA27" s="291"/>
    </row>
    <row r="28" spans="1:30" x14ac:dyDescent="0.25">
      <c r="A28" s="287" t="s">
        <v>891</v>
      </c>
      <c r="B28" s="204"/>
      <c r="C28" s="204"/>
      <c r="D28" s="204"/>
      <c r="E28" s="204"/>
      <c r="F28" s="204"/>
      <c r="G28" s="205"/>
      <c r="H28" s="288"/>
      <c r="I28" s="289"/>
      <c r="J28" s="290"/>
      <c r="K28" s="291"/>
      <c r="L28" s="291"/>
      <c r="M28" s="291"/>
      <c r="O28" s="295" t="s">
        <v>891</v>
      </c>
      <c r="P28" s="320"/>
      <c r="Q28" s="320"/>
      <c r="R28" s="320"/>
      <c r="S28" s="320"/>
      <c r="T28" s="320"/>
      <c r="U28" s="320"/>
      <c r="V28" s="290"/>
      <c r="W28" s="291"/>
      <c r="X28" s="290"/>
      <c r="Y28" s="291"/>
      <c r="Z28" s="291"/>
      <c r="AA28" s="291"/>
    </row>
    <row r="29" spans="1:30" x14ac:dyDescent="0.25">
      <c r="A29" s="287" t="s">
        <v>892</v>
      </c>
      <c r="B29" s="204"/>
      <c r="C29" s="204"/>
      <c r="D29" s="204"/>
      <c r="E29" s="204"/>
      <c r="F29" s="204"/>
      <c r="G29" s="205"/>
      <c r="H29" s="288"/>
      <c r="I29" s="289"/>
      <c r="J29" s="290">
        <v>25.6</v>
      </c>
      <c r="K29" s="291"/>
      <c r="L29" s="291"/>
      <c r="M29" s="291"/>
      <c r="O29" s="295" t="s">
        <v>892</v>
      </c>
      <c r="P29" s="320"/>
      <c r="Q29" s="320"/>
      <c r="R29" s="320"/>
      <c r="S29" s="320"/>
      <c r="T29" s="320"/>
      <c r="U29" s="320"/>
      <c r="V29" s="290"/>
      <c r="W29" s="291"/>
      <c r="X29" s="290"/>
      <c r="Y29" s="291"/>
      <c r="Z29" s="291"/>
      <c r="AA29" s="291"/>
    </row>
    <row r="30" spans="1:30" x14ac:dyDescent="0.25">
      <c r="A30" s="287" t="s">
        <v>893</v>
      </c>
      <c r="B30" s="204"/>
      <c r="C30" s="204"/>
      <c r="D30" s="204"/>
      <c r="E30" s="204"/>
      <c r="F30" s="204"/>
      <c r="G30" s="205"/>
      <c r="H30" s="288"/>
      <c r="I30" s="289"/>
      <c r="J30" s="290">
        <v>395.6</v>
      </c>
      <c r="K30" s="291"/>
      <c r="L30" s="291"/>
      <c r="M30" s="291"/>
      <c r="O30" s="295" t="s">
        <v>893</v>
      </c>
      <c r="P30" s="320"/>
      <c r="Q30" s="320"/>
      <c r="R30" s="320"/>
      <c r="S30" s="320"/>
      <c r="T30" s="320"/>
      <c r="U30" s="320"/>
      <c r="V30" s="290"/>
      <c r="W30" s="291"/>
      <c r="X30" s="290"/>
      <c r="Y30" s="291"/>
      <c r="Z30" s="291"/>
      <c r="AA30" s="291"/>
    </row>
    <row r="31" spans="1:30" x14ac:dyDescent="0.25">
      <c r="A31" s="287" t="s">
        <v>894</v>
      </c>
      <c r="B31" s="204"/>
      <c r="C31" s="204"/>
      <c r="D31" s="204"/>
      <c r="E31" s="204"/>
      <c r="F31" s="204"/>
      <c r="G31" s="205"/>
      <c r="H31" s="288"/>
      <c r="I31" s="289"/>
      <c r="J31" s="290"/>
      <c r="K31" s="291"/>
      <c r="L31" s="291"/>
      <c r="M31" s="291"/>
      <c r="O31" s="295" t="s">
        <v>894</v>
      </c>
      <c r="P31" s="320"/>
      <c r="Q31" s="320"/>
      <c r="R31" s="320"/>
      <c r="S31" s="320"/>
      <c r="T31" s="320"/>
      <c r="U31" s="320"/>
      <c r="V31" s="290"/>
      <c r="W31" s="291"/>
      <c r="X31" s="290"/>
      <c r="Y31" s="291"/>
      <c r="Z31" s="291"/>
      <c r="AA31" s="291"/>
    </row>
    <row r="32" spans="1:30" x14ac:dyDescent="0.25">
      <c r="A32" s="348" t="s">
        <v>895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4"/>
      <c r="O32" s="307" t="s">
        <v>895</v>
      </c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</row>
    <row r="33" spans="1:32" x14ac:dyDescent="0.25">
      <c r="A33" s="287" t="s">
        <v>896</v>
      </c>
      <c r="B33" s="204"/>
      <c r="C33" s="204"/>
      <c r="D33" s="204"/>
      <c r="E33" s="204"/>
      <c r="F33" s="204"/>
      <c r="G33" s="204"/>
      <c r="H33" s="301"/>
      <c r="I33" s="323"/>
      <c r="J33" s="321"/>
      <c r="K33" s="322"/>
      <c r="L33" s="322"/>
      <c r="M33" s="322"/>
      <c r="O33" s="295" t="s">
        <v>896</v>
      </c>
      <c r="P33" s="320"/>
      <c r="Q33" s="320"/>
      <c r="R33" s="320"/>
      <c r="S33" s="320"/>
      <c r="T33" s="320"/>
      <c r="U33" s="320"/>
      <c r="V33" s="290"/>
      <c r="W33" s="291"/>
      <c r="X33" s="290"/>
      <c r="Y33" s="291"/>
      <c r="Z33" s="291"/>
      <c r="AA33" s="291"/>
    </row>
    <row r="34" spans="1:32" x14ac:dyDescent="0.25">
      <c r="A34" s="287" t="s">
        <v>897</v>
      </c>
      <c r="B34" s="204"/>
      <c r="C34" s="204"/>
      <c r="D34" s="204"/>
      <c r="E34" s="204"/>
      <c r="F34" s="204"/>
      <c r="G34" s="204"/>
      <c r="H34" s="290"/>
      <c r="I34" s="291"/>
      <c r="J34" s="347">
        <v>165.9</v>
      </c>
      <c r="K34" s="347"/>
      <c r="L34" s="347"/>
      <c r="M34" s="347"/>
      <c r="O34" s="295" t="s">
        <v>897</v>
      </c>
      <c r="P34" s="320"/>
      <c r="Q34" s="320"/>
      <c r="R34" s="320"/>
      <c r="S34" s="320"/>
      <c r="T34" s="320"/>
      <c r="U34" s="320"/>
      <c r="V34" s="290"/>
      <c r="W34" s="291"/>
      <c r="X34" s="290"/>
      <c r="Y34" s="291"/>
      <c r="Z34" s="291"/>
      <c r="AA34" s="291"/>
    </row>
    <row r="35" spans="1:32" x14ac:dyDescent="0.25">
      <c r="A35" s="333" t="s">
        <v>898</v>
      </c>
      <c r="B35" s="204"/>
      <c r="C35" s="204"/>
      <c r="D35" s="204"/>
      <c r="E35" s="204"/>
      <c r="F35" s="204"/>
      <c r="G35" s="282"/>
      <c r="H35" s="334"/>
      <c r="I35" s="335"/>
      <c r="J35" s="336"/>
      <c r="K35" s="337"/>
      <c r="L35" s="337"/>
      <c r="M35" s="337"/>
      <c r="O35" s="296" t="s">
        <v>898</v>
      </c>
      <c r="P35" s="320"/>
      <c r="Q35" s="320"/>
      <c r="R35" s="320"/>
      <c r="S35" s="320"/>
      <c r="T35" s="320"/>
      <c r="U35" s="320"/>
      <c r="V35" s="297"/>
      <c r="W35" s="291"/>
      <c r="X35" s="297"/>
      <c r="Y35" s="291"/>
      <c r="Z35" s="291"/>
      <c r="AA35" s="291"/>
      <c r="AF35" s="128"/>
    </row>
    <row r="36" spans="1:32" x14ac:dyDescent="0.25">
      <c r="A36" s="326" t="s">
        <v>899</v>
      </c>
      <c r="B36" s="327"/>
      <c r="C36" s="327"/>
      <c r="D36" s="327"/>
      <c r="E36" s="327"/>
      <c r="F36" s="327"/>
      <c r="G36" s="328"/>
      <c r="H36" s="329">
        <v>7088.7</v>
      </c>
      <c r="I36" s="330"/>
      <c r="J36" s="331">
        <f t="shared" ref="J36" si="1">SUM(J24,J25,J26,J27,J28,J29,J30,J31,J33,J34,J35)</f>
        <v>6650.9000000000005</v>
      </c>
      <c r="K36" s="332"/>
      <c r="L36" s="332"/>
      <c r="M36" s="332"/>
      <c r="O36" s="309" t="s">
        <v>899</v>
      </c>
      <c r="P36" s="324"/>
      <c r="Q36" s="324"/>
      <c r="R36" s="324"/>
      <c r="S36" s="324"/>
      <c r="T36" s="324"/>
      <c r="U36" s="324"/>
      <c r="V36" s="310">
        <v>20512.599999999999</v>
      </c>
      <c r="W36" s="325"/>
      <c r="X36" s="310">
        <f t="shared" ref="X36" si="2">SUM(X24,X25,X26,X27,X28,X29,X30,X31,X33,X34,X35)</f>
        <v>20754.61</v>
      </c>
      <c r="Y36" s="310"/>
      <c r="Z36" s="310"/>
      <c r="AA36" s="310"/>
    </row>
    <row r="39" spans="1:32" x14ac:dyDescent="0.25">
      <c r="A39" s="312" t="s">
        <v>942</v>
      </c>
      <c r="B39" s="313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O39" s="312" t="s">
        <v>943</v>
      </c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</row>
    <row r="40" spans="1:32" ht="42" customHeight="1" x14ac:dyDescent="0.25">
      <c r="A40" s="308"/>
      <c r="B40" s="204"/>
      <c r="C40" s="204"/>
      <c r="D40" s="204"/>
      <c r="E40" s="204"/>
      <c r="F40" s="204"/>
      <c r="G40" s="282"/>
      <c r="H40" s="283" t="s">
        <v>939</v>
      </c>
      <c r="I40" s="284"/>
      <c r="J40" s="285" t="s">
        <v>886</v>
      </c>
      <c r="K40" s="286"/>
      <c r="L40" s="286"/>
      <c r="M40" s="286"/>
      <c r="O40" s="309"/>
      <c r="P40" s="320"/>
      <c r="Q40" s="320"/>
      <c r="R40" s="320"/>
      <c r="S40" s="320"/>
      <c r="T40" s="320"/>
      <c r="U40" s="320"/>
      <c r="V40" s="338" t="s">
        <v>939</v>
      </c>
      <c r="W40" s="286"/>
      <c r="X40" s="285" t="s">
        <v>886</v>
      </c>
      <c r="Y40" s="286"/>
      <c r="Z40" s="286"/>
      <c r="AA40" s="286"/>
    </row>
    <row r="41" spans="1:32" ht="15.75" customHeight="1" x14ac:dyDescent="0.25">
      <c r="A41" s="292" t="s">
        <v>885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4"/>
      <c r="O41" s="306" t="s">
        <v>885</v>
      </c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</row>
    <row r="42" spans="1:32" x14ac:dyDescent="0.25">
      <c r="A42" s="287" t="s">
        <v>887</v>
      </c>
      <c r="B42" s="204"/>
      <c r="C42" s="204"/>
      <c r="D42" s="204"/>
      <c r="E42" s="204"/>
      <c r="F42" s="204"/>
      <c r="G42" s="205"/>
      <c r="H42" s="288"/>
      <c r="I42" s="289"/>
      <c r="J42" s="290">
        <v>444.5</v>
      </c>
      <c r="K42" s="291"/>
      <c r="L42" s="291"/>
      <c r="M42" s="291"/>
      <c r="O42" s="295" t="s">
        <v>887</v>
      </c>
      <c r="P42" s="320"/>
      <c r="Q42" s="320"/>
      <c r="R42" s="320"/>
      <c r="S42" s="320"/>
      <c r="T42" s="320"/>
      <c r="U42" s="320"/>
      <c r="V42" s="290"/>
      <c r="W42" s="291"/>
      <c r="X42" s="290">
        <v>4073.6</v>
      </c>
      <c r="Y42" s="291"/>
      <c r="Z42" s="291"/>
      <c r="AA42" s="291"/>
    </row>
    <row r="43" spans="1:32" x14ac:dyDescent="0.25">
      <c r="A43" s="287" t="s">
        <v>888</v>
      </c>
      <c r="B43" s="204"/>
      <c r="C43" s="204"/>
      <c r="D43" s="204"/>
      <c r="E43" s="204"/>
      <c r="F43" s="204"/>
      <c r="G43" s="205"/>
      <c r="H43" s="288"/>
      <c r="I43" s="289"/>
      <c r="J43" s="290"/>
      <c r="K43" s="291"/>
      <c r="L43" s="291"/>
      <c r="M43" s="291"/>
      <c r="O43" s="295" t="s">
        <v>888</v>
      </c>
      <c r="P43" s="320"/>
      <c r="Q43" s="320"/>
      <c r="R43" s="320"/>
      <c r="S43" s="320"/>
      <c r="T43" s="320"/>
      <c r="U43" s="320"/>
      <c r="V43" s="290"/>
      <c r="W43" s="291"/>
      <c r="X43" s="290"/>
      <c r="Y43" s="291"/>
      <c r="Z43" s="291"/>
      <c r="AA43" s="291"/>
    </row>
    <row r="44" spans="1:32" x14ac:dyDescent="0.25">
      <c r="A44" s="287" t="s">
        <v>889</v>
      </c>
      <c r="B44" s="204"/>
      <c r="C44" s="204"/>
      <c r="D44" s="204"/>
      <c r="E44" s="204"/>
      <c r="F44" s="204"/>
      <c r="G44" s="205"/>
      <c r="H44" s="288"/>
      <c r="I44" s="289"/>
      <c r="J44" s="290"/>
      <c r="K44" s="291"/>
      <c r="L44" s="291"/>
      <c r="M44" s="291"/>
      <c r="O44" s="295" t="s">
        <v>889</v>
      </c>
      <c r="P44" s="320"/>
      <c r="Q44" s="320"/>
      <c r="R44" s="320"/>
      <c r="S44" s="320"/>
      <c r="T44" s="320"/>
      <c r="U44" s="320"/>
      <c r="V44" s="290"/>
      <c r="W44" s="291"/>
      <c r="X44" s="290"/>
      <c r="Y44" s="291"/>
      <c r="Z44" s="291"/>
      <c r="AA44" s="291"/>
    </row>
    <row r="45" spans="1:32" x14ac:dyDescent="0.25">
      <c r="A45" s="287" t="s">
        <v>890</v>
      </c>
      <c r="B45" s="204"/>
      <c r="C45" s="204"/>
      <c r="D45" s="204"/>
      <c r="E45" s="204"/>
      <c r="F45" s="204"/>
      <c r="G45" s="205"/>
      <c r="H45" s="288"/>
      <c r="I45" s="289"/>
      <c r="J45" s="290"/>
      <c r="K45" s="291"/>
      <c r="L45" s="291"/>
      <c r="M45" s="291"/>
      <c r="O45" s="295" t="s">
        <v>890</v>
      </c>
      <c r="P45" s="320"/>
      <c r="Q45" s="320"/>
      <c r="R45" s="320"/>
      <c r="S45" s="320"/>
      <c r="T45" s="320"/>
      <c r="U45" s="320"/>
      <c r="V45" s="290"/>
      <c r="W45" s="291"/>
      <c r="X45" s="290"/>
      <c r="Y45" s="291"/>
      <c r="Z45" s="291"/>
      <c r="AA45" s="291"/>
    </row>
    <row r="46" spans="1:32" x14ac:dyDescent="0.25">
      <c r="A46" s="287" t="s">
        <v>891</v>
      </c>
      <c r="B46" s="204"/>
      <c r="C46" s="204"/>
      <c r="D46" s="204"/>
      <c r="E46" s="204"/>
      <c r="F46" s="204"/>
      <c r="G46" s="205"/>
      <c r="H46" s="288"/>
      <c r="I46" s="289"/>
      <c r="J46" s="290"/>
      <c r="K46" s="291"/>
      <c r="L46" s="291"/>
      <c r="M46" s="291"/>
      <c r="O46" s="295" t="s">
        <v>891</v>
      </c>
      <c r="P46" s="320"/>
      <c r="Q46" s="320"/>
      <c r="R46" s="320"/>
      <c r="S46" s="320"/>
      <c r="T46" s="320"/>
      <c r="U46" s="320"/>
      <c r="V46" s="290"/>
      <c r="W46" s="291"/>
      <c r="X46" s="290"/>
      <c r="Y46" s="291"/>
      <c r="Z46" s="291"/>
      <c r="AA46" s="291"/>
    </row>
    <row r="47" spans="1:32" x14ac:dyDescent="0.25">
      <c r="A47" s="287" t="s">
        <v>892</v>
      </c>
      <c r="B47" s="204"/>
      <c r="C47" s="204"/>
      <c r="D47" s="204"/>
      <c r="E47" s="204"/>
      <c r="F47" s="204"/>
      <c r="G47" s="205"/>
      <c r="H47" s="288"/>
      <c r="I47" s="289"/>
      <c r="J47" s="290"/>
      <c r="K47" s="291"/>
      <c r="L47" s="291"/>
      <c r="M47" s="291"/>
      <c r="O47" s="295" t="s">
        <v>892</v>
      </c>
      <c r="P47" s="320"/>
      <c r="Q47" s="320"/>
      <c r="R47" s="320"/>
      <c r="S47" s="320"/>
      <c r="T47" s="320"/>
      <c r="U47" s="320"/>
      <c r="V47" s="290"/>
      <c r="W47" s="291"/>
      <c r="X47" s="290">
        <v>2753.8</v>
      </c>
      <c r="Y47" s="291"/>
      <c r="Z47" s="291"/>
      <c r="AA47" s="291"/>
    </row>
    <row r="48" spans="1:32" x14ac:dyDescent="0.25">
      <c r="A48" s="287" t="s">
        <v>893</v>
      </c>
      <c r="B48" s="204"/>
      <c r="C48" s="204"/>
      <c r="D48" s="204"/>
      <c r="E48" s="204"/>
      <c r="F48" s="204"/>
      <c r="G48" s="205"/>
      <c r="H48" s="288"/>
      <c r="I48" s="289"/>
      <c r="J48" s="290"/>
      <c r="K48" s="291"/>
      <c r="L48" s="291"/>
      <c r="M48" s="291"/>
      <c r="O48" s="295" t="s">
        <v>893</v>
      </c>
      <c r="P48" s="320"/>
      <c r="Q48" s="320"/>
      <c r="R48" s="320"/>
      <c r="S48" s="320"/>
      <c r="T48" s="320"/>
      <c r="U48" s="320"/>
      <c r="V48" s="290"/>
      <c r="W48" s="291"/>
      <c r="X48" s="290">
        <v>36.5</v>
      </c>
      <c r="Y48" s="291"/>
      <c r="Z48" s="291"/>
      <c r="AA48" s="291"/>
    </row>
    <row r="49" spans="1:27" x14ac:dyDescent="0.25">
      <c r="A49" s="287" t="s">
        <v>894</v>
      </c>
      <c r="B49" s="204"/>
      <c r="C49" s="204"/>
      <c r="D49" s="204"/>
      <c r="E49" s="204"/>
      <c r="F49" s="204"/>
      <c r="G49" s="205"/>
      <c r="H49" s="288"/>
      <c r="I49" s="289"/>
      <c r="J49" s="290"/>
      <c r="K49" s="291"/>
      <c r="L49" s="291"/>
      <c r="M49" s="291"/>
      <c r="O49" s="295" t="s">
        <v>894</v>
      </c>
      <c r="P49" s="320"/>
      <c r="Q49" s="320"/>
      <c r="R49" s="320"/>
      <c r="S49" s="320"/>
      <c r="T49" s="320"/>
      <c r="U49" s="320"/>
      <c r="V49" s="290"/>
      <c r="W49" s="291"/>
      <c r="X49" s="290"/>
      <c r="Y49" s="291"/>
      <c r="Z49" s="291"/>
      <c r="AA49" s="291"/>
    </row>
    <row r="50" spans="1:27" x14ac:dyDescent="0.25">
      <c r="A50" s="339" t="s">
        <v>895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4"/>
      <c r="O50" s="307" t="s">
        <v>895</v>
      </c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</row>
    <row r="51" spans="1:27" x14ac:dyDescent="0.25">
      <c r="A51" s="287" t="s">
        <v>896</v>
      </c>
      <c r="B51" s="204"/>
      <c r="C51" s="204"/>
      <c r="D51" s="204"/>
      <c r="E51" s="204"/>
      <c r="F51" s="204"/>
      <c r="G51" s="204"/>
      <c r="H51" s="288"/>
      <c r="I51" s="289"/>
      <c r="J51" s="290"/>
      <c r="K51" s="291"/>
      <c r="L51" s="291"/>
      <c r="M51" s="291"/>
      <c r="O51" s="295" t="s">
        <v>896</v>
      </c>
      <c r="P51" s="320"/>
      <c r="Q51" s="320"/>
      <c r="R51" s="320"/>
      <c r="S51" s="320"/>
      <c r="T51" s="320"/>
      <c r="U51" s="320"/>
      <c r="V51" s="290"/>
      <c r="W51" s="291"/>
      <c r="X51" s="290">
        <v>38.1</v>
      </c>
      <c r="Y51" s="291"/>
      <c r="Z51" s="291"/>
      <c r="AA51" s="291"/>
    </row>
    <row r="52" spans="1:27" x14ac:dyDescent="0.25">
      <c r="A52" s="287" t="s">
        <v>897</v>
      </c>
      <c r="B52" s="204"/>
      <c r="C52" s="204"/>
      <c r="D52" s="204"/>
      <c r="E52" s="204"/>
      <c r="F52" s="204"/>
      <c r="G52" s="204"/>
      <c r="H52" s="288"/>
      <c r="I52" s="289"/>
      <c r="J52" s="290">
        <v>20.3</v>
      </c>
      <c r="K52" s="291"/>
      <c r="L52" s="291"/>
      <c r="M52" s="291"/>
      <c r="O52" s="295" t="s">
        <v>897</v>
      </c>
      <c r="P52" s="320"/>
      <c r="Q52" s="320"/>
      <c r="R52" s="320"/>
      <c r="S52" s="320"/>
      <c r="T52" s="320"/>
      <c r="U52" s="320"/>
      <c r="V52" s="290"/>
      <c r="W52" s="291"/>
      <c r="X52" s="290">
        <v>8892.2999999999993</v>
      </c>
      <c r="Y52" s="291"/>
      <c r="Z52" s="291"/>
      <c r="AA52" s="291"/>
    </row>
    <row r="53" spans="1:27" x14ac:dyDescent="0.25">
      <c r="A53" s="333" t="s">
        <v>898</v>
      </c>
      <c r="B53" s="204"/>
      <c r="C53" s="204"/>
      <c r="D53" s="204"/>
      <c r="E53" s="204"/>
      <c r="F53" s="204"/>
      <c r="G53" s="282"/>
      <c r="H53" s="346"/>
      <c r="I53" s="289"/>
      <c r="J53" s="297"/>
      <c r="K53" s="291"/>
      <c r="L53" s="291"/>
      <c r="M53" s="291"/>
      <c r="O53" s="296" t="s">
        <v>898</v>
      </c>
      <c r="P53" s="320"/>
      <c r="Q53" s="320"/>
      <c r="R53" s="320"/>
      <c r="S53" s="320"/>
      <c r="T53" s="320"/>
      <c r="U53" s="320"/>
      <c r="V53" s="297"/>
      <c r="W53" s="291"/>
      <c r="X53" s="297"/>
      <c r="Y53" s="291"/>
      <c r="Z53" s="291"/>
      <c r="AA53" s="291"/>
    </row>
    <row r="54" spans="1:27" x14ac:dyDescent="0.25">
      <c r="A54" s="326" t="s">
        <v>899</v>
      </c>
      <c r="B54" s="204"/>
      <c r="C54" s="204"/>
      <c r="D54" s="204"/>
      <c r="E54" s="204"/>
      <c r="F54" s="204"/>
      <c r="G54" s="282"/>
      <c r="H54" s="343">
        <v>508.04</v>
      </c>
      <c r="I54" s="344"/>
      <c r="J54" s="345">
        <f t="shared" ref="J54" si="3">SUM(J42,J43,J44,J45,J46,J47,J48,J49,J51,J52,J53)</f>
        <v>464.8</v>
      </c>
      <c r="K54" s="345"/>
      <c r="L54" s="345"/>
      <c r="M54" s="345"/>
      <c r="O54" s="309" t="s">
        <v>899</v>
      </c>
      <c r="P54" s="320"/>
      <c r="Q54" s="320"/>
      <c r="R54" s="320"/>
      <c r="S54" s="320"/>
      <c r="T54" s="320"/>
      <c r="U54" s="320"/>
      <c r="V54" s="310">
        <v>15147.2</v>
      </c>
      <c r="W54" s="291"/>
      <c r="X54" s="340">
        <f t="shared" ref="X54" si="4">SUM(X42,X43,X44,X45,X46,X47,X48,X49,X51,X52,X53)</f>
        <v>15794.3</v>
      </c>
      <c r="Y54" s="341"/>
      <c r="Z54" s="341"/>
      <c r="AA54" s="342"/>
    </row>
    <row r="57" spans="1:27" x14ac:dyDescent="0.25">
      <c r="A57" s="312" t="s">
        <v>944</v>
      </c>
      <c r="B57" s="313"/>
      <c r="C57" s="313"/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O57" s="312" t="s">
        <v>945</v>
      </c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</row>
    <row r="58" spans="1:27" ht="48.75" customHeight="1" x14ac:dyDescent="0.25">
      <c r="A58" s="281"/>
      <c r="B58" s="204"/>
      <c r="C58" s="204"/>
      <c r="D58" s="204"/>
      <c r="E58" s="204"/>
      <c r="F58" s="204"/>
      <c r="G58" s="282"/>
      <c r="H58" s="283" t="s">
        <v>939</v>
      </c>
      <c r="I58" s="284"/>
      <c r="J58" s="285" t="s">
        <v>886</v>
      </c>
      <c r="K58" s="286"/>
      <c r="L58" s="286"/>
      <c r="M58" s="286"/>
      <c r="O58" s="281"/>
      <c r="P58" s="204"/>
      <c r="Q58" s="204"/>
      <c r="R58" s="204"/>
      <c r="S58" s="204"/>
      <c r="T58" s="204"/>
      <c r="U58" s="282"/>
      <c r="V58" s="283" t="s">
        <v>939</v>
      </c>
      <c r="W58" s="284"/>
      <c r="X58" s="285" t="s">
        <v>886</v>
      </c>
      <c r="Y58" s="286"/>
      <c r="Z58" s="286"/>
      <c r="AA58" s="286"/>
    </row>
    <row r="59" spans="1:27" ht="17.25" customHeight="1" x14ac:dyDescent="0.25">
      <c r="A59" s="292" t="s">
        <v>885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4"/>
      <c r="O59" s="292" t="s">
        <v>885</v>
      </c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4"/>
    </row>
    <row r="60" spans="1:27" x14ac:dyDescent="0.25">
      <c r="A60" s="287" t="s">
        <v>887</v>
      </c>
      <c r="B60" s="204"/>
      <c r="C60" s="204"/>
      <c r="D60" s="204"/>
      <c r="E60" s="204"/>
      <c r="F60" s="204"/>
      <c r="G60" s="205"/>
      <c r="H60" s="288"/>
      <c r="I60" s="289"/>
      <c r="J60" s="290">
        <v>3010.8</v>
      </c>
      <c r="K60" s="291"/>
      <c r="L60" s="291"/>
      <c r="M60" s="291"/>
      <c r="O60" s="287" t="s">
        <v>887</v>
      </c>
      <c r="P60" s="204"/>
      <c r="Q60" s="204"/>
      <c r="R60" s="204"/>
      <c r="S60" s="204"/>
      <c r="T60" s="204"/>
      <c r="U60" s="205"/>
      <c r="V60" s="288"/>
      <c r="W60" s="289"/>
      <c r="X60" s="290">
        <v>1380</v>
      </c>
      <c r="Y60" s="291"/>
      <c r="Z60" s="291"/>
      <c r="AA60" s="291"/>
    </row>
    <row r="61" spans="1:27" x14ac:dyDescent="0.25">
      <c r="A61" s="287" t="s">
        <v>888</v>
      </c>
      <c r="B61" s="204"/>
      <c r="C61" s="204"/>
      <c r="D61" s="204"/>
      <c r="E61" s="204"/>
      <c r="F61" s="204"/>
      <c r="G61" s="205"/>
      <c r="H61" s="288"/>
      <c r="I61" s="289"/>
      <c r="J61" s="290"/>
      <c r="K61" s="291"/>
      <c r="L61" s="291"/>
      <c r="M61" s="291"/>
      <c r="O61" s="287" t="s">
        <v>888</v>
      </c>
      <c r="P61" s="204"/>
      <c r="Q61" s="204"/>
      <c r="R61" s="204"/>
      <c r="S61" s="204"/>
      <c r="T61" s="204"/>
      <c r="U61" s="205"/>
      <c r="V61" s="288"/>
      <c r="W61" s="289"/>
      <c r="X61" s="290">
        <v>350</v>
      </c>
      <c r="Y61" s="291"/>
      <c r="Z61" s="291"/>
      <c r="AA61" s="291"/>
    </row>
    <row r="62" spans="1:27" x14ac:dyDescent="0.25">
      <c r="A62" s="287" t="s">
        <v>889</v>
      </c>
      <c r="B62" s="204"/>
      <c r="C62" s="204"/>
      <c r="D62" s="204"/>
      <c r="E62" s="204"/>
      <c r="F62" s="204"/>
      <c r="G62" s="205"/>
      <c r="H62" s="288"/>
      <c r="I62" s="289"/>
      <c r="J62" s="290">
        <v>3.5</v>
      </c>
      <c r="K62" s="291"/>
      <c r="L62" s="291"/>
      <c r="M62" s="291"/>
      <c r="O62" s="287" t="s">
        <v>889</v>
      </c>
      <c r="P62" s="204"/>
      <c r="Q62" s="204"/>
      <c r="R62" s="204"/>
      <c r="S62" s="204"/>
      <c r="T62" s="204"/>
      <c r="U62" s="205"/>
      <c r="V62" s="288"/>
      <c r="W62" s="289"/>
      <c r="X62" s="290"/>
      <c r="Y62" s="291"/>
      <c r="Z62" s="291"/>
      <c r="AA62" s="291"/>
    </row>
    <row r="63" spans="1:27" x14ac:dyDescent="0.25">
      <c r="A63" s="287" t="s">
        <v>890</v>
      </c>
      <c r="B63" s="204"/>
      <c r="C63" s="204"/>
      <c r="D63" s="204"/>
      <c r="E63" s="204"/>
      <c r="F63" s="204"/>
      <c r="G63" s="205"/>
      <c r="H63" s="288"/>
      <c r="I63" s="289"/>
      <c r="J63" s="290"/>
      <c r="K63" s="291"/>
      <c r="L63" s="291"/>
      <c r="M63" s="291"/>
      <c r="O63" s="287" t="s">
        <v>890</v>
      </c>
      <c r="P63" s="204"/>
      <c r="Q63" s="204"/>
      <c r="R63" s="204"/>
      <c r="S63" s="204"/>
      <c r="T63" s="204"/>
      <c r="U63" s="205"/>
      <c r="V63" s="288"/>
      <c r="W63" s="289"/>
      <c r="X63" s="290"/>
      <c r="Y63" s="291"/>
      <c r="Z63" s="291"/>
      <c r="AA63" s="291"/>
    </row>
    <row r="64" spans="1:27" x14ac:dyDescent="0.25">
      <c r="A64" s="287" t="s">
        <v>891</v>
      </c>
      <c r="B64" s="204"/>
      <c r="C64" s="204"/>
      <c r="D64" s="204"/>
      <c r="E64" s="204"/>
      <c r="F64" s="204"/>
      <c r="G64" s="205"/>
      <c r="H64" s="288"/>
      <c r="I64" s="289"/>
      <c r="J64" s="290"/>
      <c r="K64" s="291"/>
      <c r="L64" s="291"/>
      <c r="M64" s="291"/>
      <c r="O64" s="287" t="s">
        <v>891</v>
      </c>
      <c r="P64" s="204"/>
      <c r="Q64" s="204"/>
      <c r="R64" s="204"/>
      <c r="S64" s="204"/>
      <c r="T64" s="204"/>
      <c r="U64" s="205"/>
      <c r="V64" s="288"/>
      <c r="W64" s="289"/>
      <c r="X64" s="290">
        <v>246</v>
      </c>
      <c r="Y64" s="291"/>
      <c r="Z64" s="291"/>
      <c r="AA64" s="291"/>
    </row>
    <row r="65" spans="1:27" x14ac:dyDescent="0.25">
      <c r="A65" s="287" t="s">
        <v>892</v>
      </c>
      <c r="B65" s="204"/>
      <c r="C65" s="204"/>
      <c r="D65" s="204"/>
      <c r="E65" s="204"/>
      <c r="F65" s="204"/>
      <c r="G65" s="205"/>
      <c r="H65" s="288"/>
      <c r="I65" s="289"/>
      <c r="J65" s="290">
        <v>4746.8</v>
      </c>
      <c r="K65" s="291"/>
      <c r="L65" s="291"/>
      <c r="M65" s="291"/>
      <c r="O65" s="287" t="s">
        <v>892</v>
      </c>
      <c r="P65" s="204"/>
      <c r="Q65" s="204"/>
      <c r="R65" s="204"/>
      <c r="S65" s="204"/>
      <c r="T65" s="204"/>
      <c r="U65" s="205"/>
      <c r="V65" s="288"/>
      <c r="W65" s="289"/>
      <c r="X65" s="290"/>
      <c r="Y65" s="291"/>
      <c r="Z65" s="291"/>
      <c r="AA65" s="291"/>
    </row>
    <row r="66" spans="1:27" x14ac:dyDescent="0.25">
      <c r="A66" s="287" t="s">
        <v>893</v>
      </c>
      <c r="B66" s="204"/>
      <c r="C66" s="204"/>
      <c r="D66" s="204"/>
      <c r="E66" s="204"/>
      <c r="F66" s="204"/>
      <c r="G66" s="205"/>
      <c r="H66" s="288"/>
      <c r="I66" s="289"/>
      <c r="J66" s="290">
        <v>501.3</v>
      </c>
      <c r="K66" s="291"/>
      <c r="L66" s="291"/>
      <c r="M66" s="291"/>
      <c r="O66" s="287" t="s">
        <v>893</v>
      </c>
      <c r="P66" s="204"/>
      <c r="Q66" s="204"/>
      <c r="R66" s="204"/>
      <c r="S66" s="204"/>
      <c r="T66" s="204"/>
      <c r="U66" s="205"/>
      <c r="V66" s="288"/>
      <c r="W66" s="289"/>
      <c r="X66" s="290">
        <v>76.099999999999994</v>
      </c>
      <c r="Y66" s="291"/>
      <c r="Z66" s="291"/>
      <c r="AA66" s="291"/>
    </row>
    <row r="67" spans="1:27" x14ac:dyDescent="0.25">
      <c r="A67" s="287" t="s">
        <v>894</v>
      </c>
      <c r="B67" s="204"/>
      <c r="C67" s="204"/>
      <c r="D67" s="204"/>
      <c r="E67" s="204"/>
      <c r="F67" s="204"/>
      <c r="G67" s="205"/>
      <c r="H67" s="288"/>
      <c r="I67" s="289"/>
      <c r="J67" s="290">
        <v>580.79999999999995</v>
      </c>
      <c r="K67" s="291"/>
      <c r="L67" s="291"/>
      <c r="M67" s="291"/>
      <c r="O67" s="287" t="s">
        <v>894</v>
      </c>
      <c r="P67" s="204"/>
      <c r="Q67" s="204"/>
      <c r="R67" s="204"/>
      <c r="S67" s="204"/>
      <c r="T67" s="204"/>
      <c r="U67" s="205"/>
      <c r="V67" s="288"/>
      <c r="W67" s="289"/>
      <c r="X67" s="290"/>
      <c r="Y67" s="291"/>
      <c r="Z67" s="291"/>
      <c r="AA67" s="291"/>
    </row>
    <row r="68" spans="1:27" x14ac:dyDescent="0.25">
      <c r="A68" s="339" t="s">
        <v>895</v>
      </c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4"/>
      <c r="O68" s="339" t="s">
        <v>895</v>
      </c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4"/>
    </row>
    <row r="69" spans="1:27" x14ac:dyDescent="0.25">
      <c r="A69" s="287" t="s">
        <v>896</v>
      </c>
      <c r="B69" s="204"/>
      <c r="C69" s="204"/>
      <c r="D69" s="204"/>
      <c r="E69" s="204"/>
      <c r="F69" s="204"/>
      <c r="G69" s="204"/>
      <c r="H69" s="288"/>
      <c r="I69" s="289"/>
      <c r="J69" s="290">
        <v>640.1</v>
      </c>
      <c r="K69" s="291"/>
      <c r="L69" s="291"/>
      <c r="M69" s="291"/>
      <c r="O69" s="287" t="s">
        <v>896</v>
      </c>
      <c r="P69" s="204"/>
      <c r="Q69" s="204"/>
      <c r="R69" s="204"/>
      <c r="S69" s="204"/>
      <c r="T69" s="204"/>
      <c r="U69" s="204"/>
      <c r="V69" s="288"/>
      <c r="W69" s="289"/>
      <c r="X69" s="290">
        <v>396.9</v>
      </c>
      <c r="Y69" s="291"/>
      <c r="Z69" s="291"/>
      <c r="AA69" s="291"/>
    </row>
    <row r="70" spans="1:27" x14ac:dyDescent="0.25">
      <c r="A70" s="287" t="s">
        <v>897</v>
      </c>
      <c r="B70" s="204"/>
      <c r="C70" s="204"/>
      <c r="D70" s="204"/>
      <c r="E70" s="204"/>
      <c r="F70" s="204"/>
      <c r="G70" s="204"/>
      <c r="H70" s="288"/>
      <c r="I70" s="289"/>
      <c r="J70" s="290"/>
      <c r="K70" s="291"/>
      <c r="L70" s="291"/>
      <c r="M70" s="291"/>
      <c r="O70" s="287" t="s">
        <v>897</v>
      </c>
      <c r="P70" s="204"/>
      <c r="Q70" s="204"/>
      <c r="R70" s="204"/>
      <c r="S70" s="204"/>
      <c r="T70" s="204"/>
      <c r="U70" s="204"/>
      <c r="V70" s="288"/>
      <c r="W70" s="289"/>
      <c r="X70" s="290">
        <v>70</v>
      </c>
      <c r="Y70" s="291"/>
      <c r="Z70" s="291"/>
      <c r="AA70" s="291"/>
    </row>
    <row r="71" spans="1:27" x14ac:dyDescent="0.25">
      <c r="A71" s="333" t="s">
        <v>898</v>
      </c>
      <c r="B71" s="204"/>
      <c r="C71" s="204"/>
      <c r="D71" s="204"/>
      <c r="E71" s="204"/>
      <c r="F71" s="204"/>
      <c r="G71" s="282"/>
      <c r="H71" s="346"/>
      <c r="I71" s="289"/>
      <c r="J71" s="297"/>
      <c r="K71" s="291"/>
      <c r="L71" s="291"/>
      <c r="M71" s="291"/>
      <c r="O71" s="333" t="s">
        <v>898</v>
      </c>
      <c r="P71" s="204"/>
      <c r="Q71" s="204"/>
      <c r="R71" s="204"/>
      <c r="S71" s="204"/>
      <c r="T71" s="204"/>
      <c r="U71" s="282"/>
      <c r="V71" s="346"/>
      <c r="W71" s="289"/>
      <c r="X71" s="297"/>
      <c r="Y71" s="291"/>
      <c r="Z71" s="291"/>
      <c r="AA71" s="291"/>
    </row>
    <row r="72" spans="1:27" x14ac:dyDescent="0.25">
      <c r="A72" s="326" t="s">
        <v>899</v>
      </c>
      <c r="B72" s="204"/>
      <c r="C72" s="204"/>
      <c r="D72" s="204"/>
      <c r="E72" s="204"/>
      <c r="F72" s="204"/>
      <c r="G72" s="282"/>
      <c r="H72" s="343">
        <v>6450.3</v>
      </c>
      <c r="I72" s="344"/>
      <c r="J72" s="331">
        <f t="shared" ref="J72" si="5">SUM(J60,J61,J62,J63,J64,J65,J66,J67,J69,J70,J71)</f>
        <v>9483.2999999999993</v>
      </c>
      <c r="K72" s="332"/>
      <c r="L72" s="332"/>
      <c r="M72" s="332"/>
      <c r="O72" s="326" t="s">
        <v>899</v>
      </c>
      <c r="P72" s="204"/>
      <c r="Q72" s="204"/>
      <c r="R72" s="204"/>
      <c r="S72" s="204"/>
      <c r="T72" s="204"/>
      <c r="U72" s="282"/>
      <c r="V72" s="343">
        <v>2884.1</v>
      </c>
      <c r="W72" s="344"/>
      <c r="X72" s="331">
        <f t="shared" ref="X72" si="6">SUM(X60,X61,X62,X63,X64,X65,X66,X67,X69,X70,X71)</f>
        <v>2519</v>
      </c>
      <c r="Y72" s="332"/>
      <c r="Z72" s="332"/>
      <c r="AA72" s="332"/>
    </row>
  </sheetData>
  <mergeCells count="294">
    <mergeCell ref="A68:M68"/>
    <mergeCell ref="O68:AA68"/>
    <mergeCell ref="O23:AA23"/>
    <mergeCell ref="O32:AA32"/>
    <mergeCell ref="O41:AA41"/>
    <mergeCell ref="A41:M41"/>
    <mergeCell ref="X61:AA61"/>
    <mergeCell ref="O62:U62"/>
    <mergeCell ref="V62:W62"/>
    <mergeCell ref="X62:AA62"/>
    <mergeCell ref="O63:U63"/>
    <mergeCell ref="V63:W63"/>
    <mergeCell ref="X63:AA63"/>
    <mergeCell ref="J65:M65"/>
    <mergeCell ref="A66:G66"/>
    <mergeCell ref="H66:I66"/>
    <mergeCell ref="J66:M66"/>
    <mergeCell ref="A63:G63"/>
    <mergeCell ref="H63:I63"/>
    <mergeCell ref="J63:M63"/>
    <mergeCell ref="A64:G64"/>
    <mergeCell ref="H64:I64"/>
    <mergeCell ref="J64:M64"/>
    <mergeCell ref="A61:G61"/>
    <mergeCell ref="O21:AA21"/>
    <mergeCell ref="A39:M39"/>
    <mergeCell ref="O39:AA39"/>
    <mergeCell ref="O57:AA57"/>
    <mergeCell ref="A57:M57"/>
    <mergeCell ref="J34:M34"/>
    <mergeCell ref="A23:M23"/>
    <mergeCell ref="A32:M32"/>
    <mergeCell ref="O71:U71"/>
    <mergeCell ref="V71:W71"/>
    <mergeCell ref="X71:AA71"/>
    <mergeCell ref="O66:U66"/>
    <mergeCell ref="V66:W66"/>
    <mergeCell ref="X66:AA66"/>
    <mergeCell ref="O67:U67"/>
    <mergeCell ref="V67:W67"/>
    <mergeCell ref="X67:AA67"/>
    <mergeCell ref="O64:U64"/>
    <mergeCell ref="V64:W64"/>
    <mergeCell ref="X64:AA64"/>
    <mergeCell ref="O65:U65"/>
    <mergeCell ref="V65:W65"/>
    <mergeCell ref="X65:AA65"/>
    <mergeCell ref="V61:W61"/>
    <mergeCell ref="O72:U72"/>
    <mergeCell ref="V72:W72"/>
    <mergeCell ref="X72:AA72"/>
    <mergeCell ref="O69:U69"/>
    <mergeCell ref="V69:W69"/>
    <mergeCell ref="X69:AA69"/>
    <mergeCell ref="O70:U70"/>
    <mergeCell ref="V70:W70"/>
    <mergeCell ref="X70:AA70"/>
    <mergeCell ref="A72:G72"/>
    <mergeCell ref="H72:I72"/>
    <mergeCell ref="J72:M72"/>
    <mergeCell ref="O58:U58"/>
    <mergeCell ref="V58:W58"/>
    <mergeCell ref="X58:AA58"/>
    <mergeCell ref="O60:U60"/>
    <mergeCell ref="V60:W60"/>
    <mergeCell ref="X60:AA60"/>
    <mergeCell ref="O61:U61"/>
    <mergeCell ref="A70:G70"/>
    <mergeCell ref="H70:I70"/>
    <mergeCell ref="J70:M70"/>
    <mergeCell ref="A71:G71"/>
    <mergeCell ref="H71:I71"/>
    <mergeCell ref="J71:M71"/>
    <mergeCell ref="A67:G67"/>
    <mergeCell ref="H67:I67"/>
    <mergeCell ref="J67:M67"/>
    <mergeCell ref="A69:G69"/>
    <mergeCell ref="H69:I69"/>
    <mergeCell ref="J69:M69"/>
    <mergeCell ref="A65:G65"/>
    <mergeCell ref="H65:I65"/>
    <mergeCell ref="H61:I61"/>
    <mergeCell ref="J61:M61"/>
    <mergeCell ref="A62:G62"/>
    <mergeCell ref="H62:I62"/>
    <mergeCell ref="J62:M62"/>
    <mergeCell ref="A58:G58"/>
    <mergeCell ref="H58:I58"/>
    <mergeCell ref="J58:M58"/>
    <mergeCell ref="A60:G60"/>
    <mergeCell ref="H60:I60"/>
    <mergeCell ref="J60:M60"/>
    <mergeCell ref="O53:U53"/>
    <mergeCell ref="V53:W53"/>
    <mergeCell ref="X53:AA53"/>
    <mergeCell ref="O54:U54"/>
    <mergeCell ref="V54:W54"/>
    <mergeCell ref="X54:AA54"/>
    <mergeCell ref="A54:G54"/>
    <mergeCell ref="H54:I54"/>
    <mergeCell ref="J54:M54"/>
    <mergeCell ref="A53:G53"/>
    <mergeCell ref="H53:I53"/>
    <mergeCell ref="J53:M53"/>
    <mergeCell ref="O59:AA59"/>
    <mergeCell ref="A59:M59"/>
    <mergeCell ref="V51:W51"/>
    <mergeCell ref="X51:AA51"/>
    <mergeCell ref="O52:U52"/>
    <mergeCell ref="V52:W52"/>
    <mergeCell ref="X52:AA52"/>
    <mergeCell ref="O48:U48"/>
    <mergeCell ref="V48:W48"/>
    <mergeCell ref="X48:AA48"/>
    <mergeCell ref="O49:U49"/>
    <mergeCell ref="V49:W49"/>
    <mergeCell ref="X49:AA49"/>
    <mergeCell ref="O50:AA50"/>
    <mergeCell ref="A52:G52"/>
    <mergeCell ref="H52:I52"/>
    <mergeCell ref="J52:M52"/>
    <mergeCell ref="A49:G49"/>
    <mergeCell ref="H49:I49"/>
    <mergeCell ref="J49:M49"/>
    <mergeCell ref="A51:G51"/>
    <mergeCell ref="H51:I51"/>
    <mergeCell ref="J51:M51"/>
    <mergeCell ref="O51:U51"/>
    <mergeCell ref="O46:U46"/>
    <mergeCell ref="V46:W46"/>
    <mergeCell ref="X46:AA46"/>
    <mergeCell ref="O47:U47"/>
    <mergeCell ref="V47:W47"/>
    <mergeCell ref="X47:AA47"/>
    <mergeCell ref="V43:W43"/>
    <mergeCell ref="X43:AA43"/>
    <mergeCell ref="O44:U44"/>
    <mergeCell ref="V44:W44"/>
    <mergeCell ref="X44:AA44"/>
    <mergeCell ref="O45:U45"/>
    <mergeCell ref="V45:W45"/>
    <mergeCell ref="X45:AA45"/>
    <mergeCell ref="O43:U43"/>
    <mergeCell ref="A50:M50"/>
    <mergeCell ref="J45:M45"/>
    <mergeCell ref="A46:G46"/>
    <mergeCell ref="H46:I46"/>
    <mergeCell ref="J46:M46"/>
    <mergeCell ref="A43:G43"/>
    <mergeCell ref="H43:I43"/>
    <mergeCell ref="J43:M43"/>
    <mergeCell ref="A44:G44"/>
    <mergeCell ref="H44:I44"/>
    <mergeCell ref="J44:M44"/>
    <mergeCell ref="A47:G47"/>
    <mergeCell ref="H47:I47"/>
    <mergeCell ref="J47:M47"/>
    <mergeCell ref="A48:G48"/>
    <mergeCell ref="H48:I48"/>
    <mergeCell ref="J48:M48"/>
    <mergeCell ref="A45:G45"/>
    <mergeCell ref="H45:I45"/>
    <mergeCell ref="A40:G40"/>
    <mergeCell ref="H40:I40"/>
    <mergeCell ref="J40:M40"/>
    <mergeCell ref="A42:G42"/>
    <mergeCell ref="H42:I42"/>
    <mergeCell ref="J42:M42"/>
    <mergeCell ref="O35:U35"/>
    <mergeCell ref="V35:W35"/>
    <mergeCell ref="X35:AA35"/>
    <mergeCell ref="O36:U36"/>
    <mergeCell ref="V36:W36"/>
    <mergeCell ref="X36:AA36"/>
    <mergeCell ref="A36:G36"/>
    <mergeCell ref="H36:I36"/>
    <mergeCell ref="J36:M36"/>
    <mergeCell ref="A35:G35"/>
    <mergeCell ref="H35:I35"/>
    <mergeCell ref="J35:M35"/>
    <mergeCell ref="O40:U40"/>
    <mergeCell ref="V40:W40"/>
    <mergeCell ref="X40:AA40"/>
    <mergeCell ref="O42:U42"/>
    <mergeCell ref="V42:W42"/>
    <mergeCell ref="X42:AA42"/>
    <mergeCell ref="O33:U33"/>
    <mergeCell ref="V33:W33"/>
    <mergeCell ref="X33:AA33"/>
    <mergeCell ref="O34:U34"/>
    <mergeCell ref="V34:W34"/>
    <mergeCell ref="X34:AA34"/>
    <mergeCell ref="O30:U30"/>
    <mergeCell ref="V30:W30"/>
    <mergeCell ref="X30:AA30"/>
    <mergeCell ref="O31:U31"/>
    <mergeCell ref="V31:W31"/>
    <mergeCell ref="X31:AA31"/>
    <mergeCell ref="O28:U28"/>
    <mergeCell ref="V28:W28"/>
    <mergeCell ref="X28:AA28"/>
    <mergeCell ref="O29:U29"/>
    <mergeCell ref="V29:W29"/>
    <mergeCell ref="X29:AA29"/>
    <mergeCell ref="V25:W25"/>
    <mergeCell ref="X25:AA25"/>
    <mergeCell ref="O26:U26"/>
    <mergeCell ref="V26:W26"/>
    <mergeCell ref="X26:AA26"/>
    <mergeCell ref="O27:U27"/>
    <mergeCell ref="V27:W27"/>
    <mergeCell ref="X27:AA27"/>
    <mergeCell ref="O22:U22"/>
    <mergeCell ref="V22:W22"/>
    <mergeCell ref="X22:AA22"/>
    <mergeCell ref="O24:U24"/>
    <mergeCell ref="V24:W24"/>
    <mergeCell ref="X24:AA24"/>
    <mergeCell ref="O25:U25"/>
    <mergeCell ref="A34:G34"/>
    <mergeCell ref="H34:I34"/>
    <mergeCell ref="J33:M33"/>
    <mergeCell ref="A31:G31"/>
    <mergeCell ref="J31:M31"/>
    <mergeCell ref="A33:G33"/>
    <mergeCell ref="H33:I33"/>
    <mergeCell ref="H31:I31"/>
    <mergeCell ref="A29:G29"/>
    <mergeCell ref="H29:I29"/>
    <mergeCell ref="J29:M29"/>
    <mergeCell ref="A30:G30"/>
    <mergeCell ref="H30:I30"/>
    <mergeCell ref="J30:M30"/>
    <mergeCell ref="A27:G27"/>
    <mergeCell ref="H27:I27"/>
    <mergeCell ref="J27:M27"/>
    <mergeCell ref="A28:G28"/>
    <mergeCell ref="H28:I28"/>
    <mergeCell ref="J28:M28"/>
    <mergeCell ref="A25:G25"/>
    <mergeCell ref="H25:I25"/>
    <mergeCell ref="J25:M25"/>
    <mergeCell ref="A26:G26"/>
    <mergeCell ref="H26:I26"/>
    <mergeCell ref="J26:M26"/>
    <mergeCell ref="A22:G22"/>
    <mergeCell ref="H22:I22"/>
    <mergeCell ref="J22:M22"/>
    <mergeCell ref="A24:G24"/>
    <mergeCell ref="H24:I24"/>
    <mergeCell ref="J24:M24"/>
    <mergeCell ref="A18:G18"/>
    <mergeCell ref="H18:I18"/>
    <mergeCell ref="J18:M18"/>
    <mergeCell ref="A21:M21"/>
    <mergeCell ref="A16:G16"/>
    <mergeCell ref="H16:I16"/>
    <mergeCell ref="J16:M16"/>
    <mergeCell ref="A17:G17"/>
    <mergeCell ref="H17:I17"/>
    <mergeCell ref="J17:M17"/>
    <mergeCell ref="A13:G13"/>
    <mergeCell ref="H13:I13"/>
    <mergeCell ref="J13:M13"/>
    <mergeCell ref="A15:G15"/>
    <mergeCell ref="H15:I15"/>
    <mergeCell ref="J15:M15"/>
    <mergeCell ref="A14:M14"/>
    <mergeCell ref="A11:G11"/>
    <mergeCell ref="H11:I11"/>
    <mergeCell ref="J11:M11"/>
    <mergeCell ref="A12:G12"/>
    <mergeCell ref="H12:I12"/>
    <mergeCell ref="J12:M12"/>
    <mergeCell ref="A9:G9"/>
    <mergeCell ref="H9:I9"/>
    <mergeCell ref="J9:M9"/>
    <mergeCell ref="A10:G10"/>
    <mergeCell ref="H10:I10"/>
    <mergeCell ref="J10:M10"/>
    <mergeCell ref="A7:G7"/>
    <mergeCell ref="H7:I7"/>
    <mergeCell ref="J7:M7"/>
    <mergeCell ref="A8:G8"/>
    <mergeCell ref="H8:I8"/>
    <mergeCell ref="J8:M8"/>
    <mergeCell ref="A2:I2"/>
    <mergeCell ref="A4:G4"/>
    <mergeCell ref="H4:I4"/>
    <mergeCell ref="J4:M4"/>
    <mergeCell ref="A6:G6"/>
    <mergeCell ref="H6:I6"/>
    <mergeCell ref="J6:M6"/>
    <mergeCell ref="A5:M5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2</vt:i4>
      </vt:variant>
    </vt:vector>
  </HeadingPairs>
  <TitlesOfParts>
    <vt:vector size="4" baseType="lpstr">
      <vt:lpstr>2023 m. ataskaita</vt:lpstr>
      <vt:lpstr>Suvestinė</vt:lpstr>
      <vt:lpstr>'2023 m. ataskaita'!Print_Area</vt:lpstr>
      <vt:lpstr>Suvestinė!Print_Area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Gražina Švanienė</dc:creator>
  <cp:lastModifiedBy>Jurgita Jurkonytė</cp:lastModifiedBy>
  <dcterms:created xsi:type="dcterms:W3CDTF">2016-08-02T05:53:21Z</dcterms:created>
  <dcterms:modified xsi:type="dcterms:W3CDTF">2024-04-10T09:56:07Z</dcterms:modified>
</cp:coreProperties>
</file>