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40" windowHeight="11835" tabRatio="500"/>
  </bookViews>
  <sheets>
    <sheet name="Data" sheetId="1" r:id="rId1"/>
    <sheet name="Piramida" sheetId="2" r:id="rId2"/>
  </sheets>
  <calcPr calcId="14562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5" i="2" l="1"/>
  <c r="A4" i="2"/>
  <c r="A3" i="2"/>
  <c r="A2" i="2"/>
  <c r="J24" i="1"/>
  <c r="M23" i="1"/>
  <c r="M24" i="1" s="1"/>
  <c r="L23" i="1"/>
  <c r="L24" i="1" s="1"/>
  <c r="K23" i="1"/>
  <c r="K24" i="1" s="1"/>
  <c r="J23" i="1"/>
  <c r="I23" i="1"/>
  <c r="I24" i="1" s="1"/>
  <c r="H23" i="1"/>
  <c r="H24" i="1" s="1"/>
  <c r="F23" i="1"/>
  <c r="F24" i="1" s="1"/>
  <c r="E23" i="1"/>
  <c r="E24" i="1" s="1"/>
  <c r="D23" i="1"/>
  <c r="D24" i="1" s="1"/>
  <c r="C23" i="1"/>
  <c r="B23" i="1"/>
  <c r="M18" i="1"/>
  <c r="L18" i="1"/>
  <c r="K18" i="1"/>
  <c r="J18" i="1"/>
  <c r="I18" i="1"/>
  <c r="H18" i="1"/>
  <c r="G18" i="1"/>
  <c r="F18" i="1"/>
  <c r="E18" i="1"/>
  <c r="D18" i="1"/>
  <c r="C17" i="1"/>
  <c r="B17" i="1"/>
  <c r="M12" i="1"/>
  <c r="L12" i="1"/>
  <c r="K12" i="1"/>
  <c r="J12" i="1"/>
  <c r="I12" i="1"/>
  <c r="H12" i="1"/>
  <c r="G12" i="1"/>
  <c r="F12" i="1"/>
  <c r="E12" i="1"/>
  <c r="D12" i="1"/>
  <c r="C11" i="1"/>
  <c r="B11" i="1"/>
  <c r="M6" i="1"/>
  <c r="L6" i="1"/>
  <c r="K6" i="1"/>
  <c r="J6" i="1"/>
  <c r="I6" i="1"/>
  <c r="H6" i="1"/>
  <c r="G6" i="1"/>
  <c r="F6" i="1"/>
  <c r="E6" i="1"/>
  <c r="D6" i="1"/>
  <c r="C12" i="1" l="1"/>
  <c r="B3" i="2" s="1"/>
  <c r="C18" i="1"/>
  <c r="B4" i="2" s="1"/>
  <c r="C6" i="1"/>
  <c r="B2" i="2" s="1"/>
  <c r="C24" i="1"/>
  <c r="B5" i="2" s="1"/>
</calcChain>
</file>

<file path=xl/sharedStrings.xml><?xml version="1.0" encoding="utf-8"?>
<sst xmlns="http://schemas.openxmlformats.org/spreadsheetml/2006/main" count="58" uniqueCount="48">
  <si>
    <t>DARBAS</t>
  </si>
  <si>
    <t>Indikatorius</t>
  </si>
  <si>
    <t>Deklaravo savo gyvenamąją vietą savivaldybės teritorijoje</t>
  </si>
  <si>
    <t>Dirba oficialiai apmokamą darbą savivaldybės teritorijoje</t>
  </si>
  <si>
    <t>Dirba neoficialiai apmokamą darbą savivaldybės teritorijoje</t>
  </si>
  <si>
    <t>Yra verslininkas, užtikrina darbo vietą sau</t>
  </si>
  <si>
    <t>Yra verslininkas, užtkrina darbo vietą sau ir dar vienam asmeniui</t>
  </si>
  <si>
    <t>Yra verslininkas, užtikrina darbo vietą sau ir daugiau nei vienam asmeniui</t>
  </si>
  <si>
    <t>Dirba oficialiai apmokamą darbą už savivaldybės ribų</t>
  </si>
  <si>
    <t>Dirba oficialiai neapmokamą darbą už savivaldybės ribų</t>
  </si>
  <si>
    <t>Dirba nereguliariai ir neoficialiai</t>
  </si>
  <si>
    <t>Nedirba</t>
  </si>
  <si>
    <t>Vērtība</t>
  </si>
  <si>
    <t>Gyvenvietės "1" gyventojų skaičius</t>
  </si>
  <si>
    <t>GYVENIMAS</t>
  </si>
  <si>
    <t>Gyvena vienkiemyje</t>
  </si>
  <si>
    <t>Gyvena privačiame name gyvenvietėje ar mieste</t>
  </si>
  <si>
    <t>Gyvena privačiame bute gyvenvietėje ar mieste</t>
  </si>
  <si>
    <t>Gyvena savivaldybės bute gyvenvietėje ar mieste</t>
  </si>
  <si>
    <t>Gyvena socialiniame bute gyvenvietėje ar mieste</t>
  </si>
  <si>
    <t>Gauna pensiją / valstybės mokamą socialinę pašalpą</t>
  </si>
  <si>
    <t>Gauna savivaldybės mokamą socialinę pašalpą</t>
  </si>
  <si>
    <t>Vaikas / vaikai lanko savivaldybės švietimo įstaigas</t>
  </si>
  <si>
    <t>Vaikas / vaikai lanko ne savivaldybės švietimo įstaigas</t>
  </si>
  <si>
    <t>Reguliariai apsiperka vietinėje parduotuvėje, naudojasi kitomis vietinėmis paslaugomis</t>
  </si>
  <si>
    <t>SOCIALINIS AKTYVUMAS</t>
  </si>
  <si>
    <t>Augštasis išsilavinimas</t>
  </si>
  <si>
    <t>Profesinis išsilavinimas</t>
  </si>
  <si>
    <t>Pagrindinis išsilavinimas</t>
  </si>
  <si>
    <t>Dalyvauja viešojoje veikloje</t>
  </si>
  <si>
    <t>Aktyviai organizuoja viešąją veiklą</t>
  </si>
  <si>
    <t>Dalyvauja savivaldybės organizuojamame savivaldybės ir kultūriniame gyvenime</t>
  </si>
  <si>
    <t>Veiklos sritis yra susijusi su  lankytojų pritraukimu į teritoriją</t>
  </si>
  <si>
    <t>Sukuria neigiamą neformalaus bendravimo aplinką bendruomenėje</t>
  </si>
  <si>
    <t>Vykdo destruktyvią veiklą, už kurią nėra įstatymiškai  baudžiama</t>
  </si>
  <si>
    <t>Aktyviai dalyvauja bendruomenės savitarpio pagalbos veikloje</t>
  </si>
  <si>
    <t>PRESTIŽAS</t>
  </si>
  <si>
    <t xml:space="preserve">Dirba apmokamą darbą </t>
  </si>
  <si>
    <t>Yra verslininkas, užtkrina darbbo vietą sau ir dar vienam asmeniui</t>
  </si>
  <si>
    <t>Turi nekilnojamojo turto savivaldybės teritorijoje</t>
  </si>
  <si>
    <t>Turi šeimą, mažiausiai 1 vaikas</t>
  </si>
  <si>
    <t>Gauna savivaldybės socialinę pašalpą</t>
  </si>
  <si>
    <t>Naudojasi vietinėmis paslaugomis</t>
  </si>
  <si>
    <t>Gyvenvietės ,,1” PRESTIŽO vertė</t>
  </si>
  <si>
    <t>Gyvenvietės ,,1” GYVENIMO vertė</t>
  </si>
  <si>
    <t>Gyvenvietės ,,1” SOCIALINĖ vertė</t>
  </si>
  <si>
    <t>Gyvenvietės ,,1” DARBO vertė</t>
  </si>
  <si>
    <t>Socialinės įtraukties algoritmo Viesytės ir Rokiškio rajonų savivaldybėse                                                                               priedas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</si>
</sst>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rgb="FF000000"/>
      <name val="Calibri"/>
      <family val="2"/>
      <charset val="1"/>
    </font>
    <font>
      <sz val="11"/>
      <color rgb="FF000000"/>
      <name val="Times New Roman"/>
      <family val="1"/>
      <charset val="1"/>
    </font>
    <font>
      <b/>
      <sz val="11"/>
      <color rgb="FF000000"/>
      <name val="Times New Roman"/>
      <family val="1"/>
      <charset val="1"/>
    </font>
    <font>
      <b/>
      <sz val="11"/>
      <color rgb="FF00000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rgb="FFDBEEF4"/>
        <bgColor rgb="FFDCE6F2"/>
      </patternFill>
    </fill>
    <fill>
      <patternFill patternType="solid">
        <fgColor rgb="FFE46C0A"/>
        <bgColor rgb="FFFF9900"/>
      </patternFill>
    </fill>
    <fill>
      <patternFill patternType="solid">
        <fgColor rgb="FFDCE6F2"/>
        <bgColor rgb="FFDBEEF4"/>
      </patternFill>
    </fill>
    <fill>
      <patternFill patternType="solid">
        <fgColor rgb="FFFFFFFF"/>
        <bgColor rgb="FFFFFFCC"/>
      </patternFill>
    </fill>
    <fill>
      <patternFill patternType="solid">
        <fgColor rgb="FFB7DEE8"/>
        <bgColor rgb="FFDCE6F2"/>
      </patternFill>
    </fill>
  </fills>
  <borders count="23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/>
    <xf numFmtId="0" fontId="1" fillId="0" borderId="2" xfId="0" applyFont="1" applyBorder="1"/>
    <xf numFmtId="0" fontId="1" fillId="0" borderId="3" xfId="0" applyFont="1" applyBorder="1"/>
    <xf numFmtId="0" fontId="2" fillId="0" borderId="5" xfId="0" applyFont="1" applyBorder="1" applyAlignment="1" applyProtection="1">
      <alignment horizontal="center" vertical="center" wrapText="1"/>
      <protection hidden="1"/>
    </xf>
    <xf numFmtId="0" fontId="3" fillId="0" borderId="5" xfId="0" applyFont="1" applyBorder="1" applyAlignment="1" applyProtection="1">
      <alignment horizontal="center" vertical="center" wrapText="1"/>
      <protection hidden="1"/>
    </xf>
    <xf numFmtId="0" fontId="2" fillId="0" borderId="6" xfId="0" applyFont="1" applyBorder="1" applyAlignment="1" applyProtection="1">
      <alignment horizontal="center" vertical="center" wrapText="1"/>
      <protection hidden="1"/>
    </xf>
    <xf numFmtId="0" fontId="1" fillId="0" borderId="7" xfId="0" applyFont="1" applyBorder="1" applyAlignment="1" applyProtection="1">
      <alignment horizontal="center" vertical="center"/>
      <protection hidden="1"/>
    </xf>
    <xf numFmtId="0" fontId="1" fillId="0" borderId="8" xfId="0" applyFont="1" applyBorder="1" applyAlignment="1" applyProtection="1">
      <alignment horizontal="center" vertical="center"/>
      <protection hidden="1"/>
    </xf>
    <xf numFmtId="0" fontId="2" fillId="2" borderId="9" xfId="0" applyFont="1" applyFill="1" applyBorder="1" applyAlignment="1">
      <alignment wrapText="1"/>
    </xf>
    <xf numFmtId="0" fontId="2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2" fillId="0" borderId="9" xfId="0" applyFont="1" applyBorder="1" applyAlignment="1">
      <alignment wrapText="1"/>
    </xf>
    <xf numFmtId="0" fontId="1" fillId="3" borderId="14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/>
    <xf numFmtId="0" fontId="1" fillId="0" borderId="0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2" fillId="0" borderId="9" xfId="0" applyFont="1" applyBorder="1" applyAlignment="1">
      <alignment horizontal="left" wrapText="1"/>
    </xf>
    <xf numFmtId="0" fontId="1" fillId="3" borderId="14" xfId="0" applyFont="1" applyFill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0" xfId="0" applyFont="1" applyBorder="1"/>
    <xf numFmtId="0" fontId="1" fillId="0" borderId="19" xfId="0" applyFont="1" applyBorder="1"/>
    <xf numFmtId="0" fontId="2" fillId="0" borderId="18" xfId="0" applyFont="1" applyBorder="1" applyAlignment="1">
      <alignment horizontal="center"/>
    </xf>
    <xf numFmtId="0" fontId="3" fillId="0" borderId="5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2" fillId="0" borderId="20" xfId="0" applyFont="1" applyBorder="1"/>
    <xf numFmtId="0" fontId="1" fillId="5" borderId="10" xfId="0" applyFont="1" applyFill="1" applyBorder="1" applyAlignment="1"/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5" borderId="12" xfId="0" applyFont="1" applyFill="1" applyBorder="1" applyAlignment="1">
      <alignment horizontal="center"/>
    </xf>
    <xf numFmtId="0" fontId="1" fillId="6" borderId="12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2" fillId="0" borderId="21" xfId="0" applyFont="1" applyBorder="1"/>
    <xf numFmtId="0" fontId="1" fillId="3" borderId="14" xfId="0" applyFont="1" applyFill="1" applyBorder="1" applyAlignment="1"/>
    <xf numFmtId="0" fontId="1" fillId="0" borderId="22" xfId="0" applyFont="1" applyBorder="1" applyAlignment="1">
      <alignment horizontal="left" wrapText="1"/>
    </xf>
    <xf numFmtId="0" fontId="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4" xfId="0" applyFont="1" applyBorder="1" applyAlignment="1" applyProtection="1">
      <alignment horizontal="center" vertical="center"/>
      <protection hidden="1"/>
    </xf>
  </cellXfs>
  <cellStyles count="1">
    <cellStyle name="Įprastas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78787"/>
      <rgbColor rgb="FF9999FF"/>
      <rgbColor rgb="FF993366"/>
      <rgbColor rgb="FFFFFFCC"/>
      <rgbColor rgb="FFDBEEF4"/>
      <rgbColor rgb="FF660066"/>
      <rgbColor rgb="FFFF8080"/>
      <rgbColor rgb="FF0066CC"/>
      <rgbColor rgb="FFB7DEE8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DCE6F2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E46C0A"/>
      <rgbColor rgb="FF666699"/>
      <rgbColor rgb="FF969696"/>
      <rgbColor rgb="FF003366"/>
      <rgbColor rgb="FF339966"/>
      <rgbColor rgb="FF003300"/>
      <rgbColor rgb="FF333300"/>
      <rgbColor rgb="FF984807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radarChart>
        <c:radarStyle val="filled"/>
        <c:varyColors val="0"/>
        <c:ser>
          <c:idx val="0"/>
          <c:order val="0"/>
          <c:spPr>
            <a:solidFill>
              <a:srgbClr val="E46C0A">
                <a:alpha val="80000"/>
              </a:srgbClr>
            </a:solidFill>
            <a:ln>
              <a:solidFill>
                <a:srgbClr val="984807"/>
              </a:solidFill>
            </a:ln>
          </c:spP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strike="noStrike" spc="-1">
                    <a:solidFill>
                      <a:srgbClr val="000000"/>
                    </a:solidFill>
                    <a:latin typeface="Calibri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Piramida!$A$2:$A$5</c:f>
              <c:strCache>
                <c:ptCount val="4"/>
                <c:pt idx="0">
                  <c:v>Gyvenvietės ,,1” DARBO vertė</c:v>
                </c:pt>
                <c:pt idx="1">
                  <c:v>Gyvenvietės ,,1” PRESTIŽO vertė</c:v>
                </c:pt>
                <c:pt idx="2">
                  <c:v>Gyvenvietės ,,1” SOCIALINĖ vertė</c:v>
                </c:pt>
                <c:pt idx="3">
                  <c:v>Gyvenvietės ,,1” GYVENIMO vertė</c:v>
                </c:pt>
              </c:strCache>
            </c:strRef>
          </c:cat>
          <c:val>
            <c:numRef>
              <c:f>Piramida!$B$2:$B$5</c:f>
              <c:numCache>
                <c:formatCode>General</c:formatCode>
                <c:ptCount val="4"/>
                <c:pt idx="0">
                  <c:v>129800</c:v>
                </c:pt>
                <c:pt idx="1">
                  <c:v>126700</c:v>
                </c:pt>
                <c:pt idx="2">
                  <c:v>134200</c:v>
                </c:pt>
                <c:pt idx="3">
                  <c:v>110800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22902784"/>
        <c:axId val="143064384"/>
      </c:radarChart>
      <c:catAx>
        <c:axId val="622902784"/>
        <c:scaling>
          <c:orientation val="maxMin"/>
        </c:scaling>
        <c:delete val="0"/>
        <c:axPos val="b"/>
        <c:majorGridlines>
          <c:spPr>
            <a:ln w="9360">
              <a:solidFill>
                <a:srgbClr val="878787"/>
              </a:solidFill>
              <a:round/>
            </a:ln>
          </c:spPr>
        </c:majorGridlines>
        <c:numFmt formatCode="General" sourceLinked="1"/>
        <c:majorTickMark val="out"/>
        <c:minorTickMark val="none"/>
        <c:tickLblPos val="nextTo"/>
        <c:spPr>
          <a:ln w="9360">
            <a:noFill/>
          </a:ln>
        </c:spPr>
        <c:txPr>
          <a:bodyPr/>
          <a:lstStyle/>
          <a:p>
            <a:pPr>
              <a:defRPr sz="1000" b="0" strike="noStrike" spc="-1">
                <a:solidFill>
                  <a:srgbClr val="000000"/>
                </a:solidFill>
                <a:latin typeface="Calibri"/>
              </a:defRPr>
            </a:pPr>
            <a:endParaRPr lang="en-US"/>
          </a:p>
        </c:txPr>
        <c:crossAx val="143064384"/>
        <c:crosses val="autoZero"/>
        <c:auto val="1"/>
        <c:lblAlgn val="ctr"/>
        <c:lblOffset val="100"/>
        <c:noMultiLvlLbl val="1"/>
      </c:catAx>
      <c:valAx>
        <c:axId val="143064384"/>
        <c:scaling>
          <c:orientation val="minMax"/>
        </c:scaling>
        <c:delete val="1"/>
        <c:axPos val="l"/>
        <c:majorGridlines>
          <c:spPr>
            <a:ln w="9360">
              <a:solidFill>
                <a:srgbClr val="878787"/>
              </a:solidFill>
              <a:round/>
            </a:ln>
          </c:spPr>
        </c:majorGridlines>
        <c:numFmt formatCode="General" sourceLinked="0"/>
        <c:majorTickMark val="cross"/>
        <c:minorTickMark val="none"/>
        <c:tickLblPos val="nextTo"/>
        <c:crossAx val="622902784"/>
        <c:crosses val="autoZero"/>
        <c:crossBetween val="between"/>
      </c:valAx>
      <c:spPr>
        <a:solidFill>
          <a:srgbClr val="FFFFFF"/>
        </a:solidFill>
        <a:ln>
          <a:noFill/>
        </a:ln>
      </c:spPr>
    </c:plotArea>
    <c:plotVisOnly val="1"/>
    <c:dispBlanksAs val="gap"/>
    <c:showDLblsOverMax val="1"/>
  </c:chart>
  <c:spPr>
    <a:solidFill>
      <a:srgbClr val="FFFFFF"/>
    </a:solidFill>
    <a:ln>
      <a:noFill/>
    </a:ln>
  </c:sp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9360</xdr:colOff>
      <xdr:row>0</xdr:row>
      <xdr:rowOff>9360</xdr:rowOff>
    </xdr:from>
    <xdr:to>
      <xdr:col>9</xdr:col>
      <xdr:colOff>352080</xdr:colOff>
      <xdr:row>29</xdr:row>
      <xdr:rowOff>180360</xdr:rowOff>
    </xdr:to>
    <xdr:graphicFrame macro="">
      <xdr:nvGraphicFramePr>
        <xdr:cNvPr id="2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24"/>
  <sheetViews>
    <sheetView tabSelected="1" view="pageBreakPreview" topLeftCell="B1" zoomScale="60" zoomScaleNormal="85" workbookViewId="0">
      <selection activeCell="K1" sqref="K1:M1"/>
    </sheetView>
  </sheetViews>
  <sheetFormatPr defaultRowHeight="15" x14ac:dyDescent="0.25"/>
  <cols>
    <col min="1" max="1" width="9.140625" style="1" customWidth="1"/>
    <col min="2" max="2" width="32" style="1" customWidth="1"/>
    <col min="3" max="3" width="10.28515625" style="1" customWidth="1"/>
    <col min="4" max="4" width="14.140625" style="1" customWidth="1"/>
    <col min="5" max="5" width="14" style="1" customWidth="1"/>
    <col min="6" max="6" width="18.140625" style="1" customWidth="1"/>
    <col min="7" max="7" width="18" style="1" customWidth="1"/>
    <col min="8" max="8" width="18.28515625" style="1" customWidth="1"/>
    <col min="9" max="9" width="18.5703125" style="1" customWidth="1"/>
    <col min="10" max="10" width="18.28515625" style="1" customWidth="1"/>
    <col min="11" max="11" width="18" style="1" customWidth="1"/>
    <col min="12" max="12" width="17.85546875" style="1" customWidth="1"/>
    <col min="13" max="13" width="18" style="1" customWidth="1"/>
    <col min="14" max="1025" width="9.140625" style="1" customWidth="1"/>
  </cols>
  <sheetData>
    <row r="1" spans="2:13" ht="71.25" customHeight="1" thickBot="1" x14ac:dyDescent="0.3">
      <c r="K1" s="55" t="s">
        <v>47</v>
      </c>
      <c r="L1" s="55"/>
      <c r="M1" s="55"/>
    </row>
    <row r="2" spans="2:13" x14ac:dyDescent="0.25">
      <c r="B2" s="60" t="s">
        <v>0</v>
      </c>
      <c r="C2" s="60"/>
      <c r="D2" s="2"/>
      <c r="E2" s="2"/>
      <c r="F2" s="2"/>
      <c r="G2" s="2"/>
      <c r="H2" s="2"/>
      <c r="I2" s="2"/>
      <c r="J2" s="2"/>
      <c r="K2" s="2"/>
      <c r="L2" s="2"/>
      <c r="M2" s="3"/>
    </row>
    <row r="3" spans="2:13" ht="92.25" customHeight="1" x14ac:dyDescent="0.25">
      <c r="B3" s="61" t="s">
        <v>1</v>
      </c>
      <c r="C3" s="61"/>
      <c r="D3" s="4" t="s">
        <v>2</v>
      </c>
      <c r="E3" s="4" t="s">
        <v>3</v>
      </c>
      <c r="F3" s="5" t="s">
        <v>4</v>
      </c>
      <c r="G3" s="4" t="s">
        <v>5</v>
      </c>
      <c r="H3" s="4" t="s">
        <v>6</v>
      </c>
      <c r="I3" s="4" t="s">
        <v>7</v>
      </c>
      <c r="J3" s="4" t="s">
        <v>8</v>
      </c>
      <c r="K3" s="4" t="s">
        <v>9</v>
      </c>
      <c r="L3" s="4" t="s">
        <v>10</v>
      </c>
      <c r="M3" s="6" t="s">
        <v>11</v>
      </c>
    </row>
    <row r="4" spans="2:13" ht="0.75" customHeight="1" x14ac:dyDescent="0.25">
      <c r="B4" s="61" t="s">
        <v>12</v>
      </c>
      <c r="C4" s="61"/>
      <c r="D4" s="7">
        <v>10</v>
      </c>
      <c r="E4" s="7">
        <v>6</v>
      </c>
      <c r="F4" s="7">
        <v>3</v>
      </c>
      <c r="G4" s="7">
        <v>8</v>
      </c>
      <c r="H4" s="7">
        <v>9</v>
      </c>
      <c r="I4" s="7">
        <v>10</v>
      </c>
      <c r="J4" s="7">
        <v>5</v>
      </c>
      <c r="K4" s="7">
        <v>1</v>
      </c>
      <c r="L4" s="7">
        <v>0</v>
      </c>
      <c r="M4" s="8">
        <v>-5</v>
      </c>
    </row>
    <row r="5" spans="2:13" ht="30" customHeight="1" thickBot="1" x14ac:dyDescent="0.3">
      <c r="B5" s="9" t="s">
        <v>13</v>
      </c>
      <c r="C5" s="10">
        <v>100</v>
      </c>
      <c r="D5" s="11">
        <v>80</v>
      </c>
      <c r="E5" s="12">
        <v>40</v>
      </c>
      <c r="F5" s="12">
        <v>20</v>
      </c>
      <c r="G5" s="12">
        <v>8</v>
      </c>
      <c r="H5" s="12">
        <v>8</v>
      </c>
      <c r="I5" s="12">
        <v>8</v>
      </c>
      <c r="J5" s="12">
        <v>7</v>
      </c>
      <c r="K5" s="12">
        <v>7</v>
      </c>
      <c r="L5" s="12">
        <v>10</v>
      </c>
      <c r="M5" s="13">
        <v>12</v>
      </c>
    </row>
    <row r="6" spans="2:13" ht="28.5" hidden="1" customHeight="1" x14ac:dyDescent="0.25">
      <c r="B6" s="14" t="s">
        <v>46</v>
      </c>
      <c r="C6" s="15">
        <f>SUM(D6:M6)*C5</f>
        <v>129800</v>
      </c>
      <c r="D6" s="16">
        <f>D5*D4</f>
        <v>800</v>
      </c>
      <c r="E6" s="17">
        <f t="shared" ref="E6:M6" si="0">E4*E5</f>
        <v>240</v>
      </c>
      <c r="F6" s="17">
        <f t="shared" si="0"/>
        <v>60</v>
      </c>
      <c r="G6" s="17">
        <f t="shared" si="0"/>
        <v>64</v>
      </c>
      <c r="H6" s="17">
        <f t="shared" si="0"/>
        <v>72</v>
      </c>
      <c r="I6" s="17">
        <f t="shared" si="0"/>
        <v>80</v>
      </c>
      <c r="J6" s="17">
        <f t="shared" si="0"/>
        <v>35</v>
      </c>
      <c r="K6" s="17">
        <f t="shared" si="0"/>
        <v>7</v>
      </c>
      <c r="L6" s="17">
        <f t="shared" si="0"/>
        <v>0</v>
      </c>
      <c r="M6" s="18">
        <f t="shared" si="0"/>
        <v>-60</v>
      </c>
    </row>
    <row r="7" spans="2:13" x14ac:dyDescent="0.25">
      <c r="B7" s="19"/>
      <c r="C7" s="20"/>
      <c r="D7" s="20"/>
      <c r="E7" s="20"/>
      <c r="F7" s="20"/>
      <c r="G7" s="20"/>
      <c r="H7" s="20"/>
      <c r="I7" s="20"/>
      <c r="J7" s="20"/>
      <c r="K7" s="20"/>
      <c r="L7" s="20"/>
      <c r="M7" s="21"/>
    </row>
    <row r="8" spans="2:13" x14ac:dyDescent="0.25">
      <c r="B8" s="58" t="s">
        <v>14</v>
      </c>
      <c r="C8" s="58"/>
      <c r="D8" s="20"/>
      <c r="E8" s="20"/>
      <c r="F8" s="20"/>
      <c r="G8" s="20"/>
      <c r="H8" s="20"/>
      <c r="I8" s="20"/>
      <c r="J8" s="20"/>
      <c r="K8" s="20"/>
      <c r="L8" s="20"/>
      <c r="M8" s="21"/>
    </row>
    <row r="9" spans="2:13" ht="75" customHeight="1" x14ac:dyDescent="0.25">
      <c r="B9" s="57" t="s">
        <v>1</v>
      </c>
      <c r="C9" s="57"/>
      <c r="D9" s="22" t="s">
        <v>15</v>
      </c>
      <c r="E9" s="22" t="s">
        <v>16</v>
      </c>
      <c r="F9" s="22" t="s">
        <v>17</v>
      </c>
      <c r="G9" s="22" t="s">
        <v>18</v>
      </c>
      <c r="H9" s="22" t="s">
        <v>19</v>
      </c>
      <c r="I9" s="22" t="s">
        <v>20</v>
      </c>
      <c r="J9" s="23" t="s">
        <v>21</v>
      </c>
      <c r="K9" s="22" t="s">
        <v>22</v>
      </c>
      <c r="L9" s="22" t="s">
        <v>23</v>
      </c>
      <c r="M9" s="24" t="s">
        <v>24</v>
      </c>
    </row>
    <row r="10" spans="2:13" ht="0.75" customHeight="1" x14ac:dyDescent="0.25">
      <c r="B10" s="57" t="s">
        <v>12</v>
      </c>
      <c r="C10" s="57"/>
      <c r="D10" s="25">
        <v>10</v>
      </c>
      <c r="E10" s="25">
        <v>5</v>
      </c>
      <c r="F10" s="25">
        <v>3</v>
      </c>
      <c r="G10" s="25">
        <v>0</v>
      </c>
      <c r="H10" s="25">
        <v>-5</v>
      </c>
      <c r="I10" s="25">
        <v>8</v>
      </c>
      <c r="J10" s="25">
        <v>-10</v>
      </c>
      <c r="K10" s="25">
        <v>10</v>
      </c>
      <c r="L10" s="25">
        <v>-10</v>
      </c>
      <c r="M10" s="26">
        <v>5</v>
      </c>
    </row>
    <row r="11" spans="2:13" ht="30" thickBot="1" x14ac:dyDescent="0.3">
      <c r="B11" s="14" t="str">
        <f>B5</f>
        <v>Gyvenvietės "1" gyventojų skaičius</v>
      </c>
      <c r="C11" s="27">
        <f>C5</f>
        <v>100</v>
      </c>
      <c r="D11" s="11">
        <v>30</v>
      </c>
      <c r="E11" s="12">
        <v>22</v>
      </c>
      <c r="F11" s="12">
        <v>25</v>
      </c>
      <c r="G11" s="12">
        <v>15</v>
      </c>
      <c r="H11" s="12">
        <v>8</v>
      </c>
      <c r="I11" s="12">
        <v>14</v>
      </c>
      <c r="J11" s="12">
        <v>8</v>
      </c>
      <c r="K11" s="12">
        <v>40</v>
      </c>
      <c r="L11" s="12">
        <v>6</v>
      </c>
      <c r="M11" s="28">
        <v>90</v>
      </c>
    </row>
    <row r="12" spans="2:13" ht="26.25" hidden="1" customHeight="1" x14ac:dyDescent="0.25">
      <c r="B12" s="14" t="s">
        <v>43</v>
      </c>
      <c r="C12" s="15">
        <f>SUM(D12:M12)*C11</f>
        <v>126700</v>
      </c>
      <c r="D12" s="16">
        <f t="shared" ref="D12:M12" si="1">D10*D11</f>
        <v>300</v>
      </c>
      <c r="E12" s="17">
        <f t="shared" si="1"/>
        <v>110</v>
      </c>
      <c r="F12" s="17">
        <f t="shared" si="1"/>
        <v>75</v>
      </c>
      <c r="G12" s="17">
        <f t="shared" si="1"/>
        <v>0</v>
      </c>
      <c r="H12" s="17">
        <f t="shared" si="1"/>
        <v>-40</v>
      </c>
      <c r="I12" s="17">
        <f t="shared" si="1"/>
        <v>112</v>
      </c>
      <c r="J12" s="17">
        <f t="shared" si="1"/>
        <v>-80</v>
      </c>
      <c r="K12" s="17">
        <f t="shared" si="1"/>
        <v>400</v>
      </c>
      <c r="L12" s="17">
        <f t="shared" si="1"/>
        <v>-60</v>
      </c>
      <c r="M12" s="18">
        <f t="shared" si="1"/>
        <v>450</v>
      </c>
    </row>
    <row r="13" spans="2:13" x14ac:dyDescent="0.25">
      <c r="B13" s="19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1"/>
    </row>
    <row r="14" spans="2:13" x14ac:dyDescent="0.25">
      <c r="B14" s="58" t="s">
        <v>25</v>
      </c>
      <c r="C14" s="58"/>
      <c r="D14" s="20"/>
      <c r="E14" s="20"/>
      <c r="F14" s="20"/>
      <c r="G14" s="20"/>
      <c r="H14" s="20"/>
      <c r="I14" s="20"/>
      <c r="J14" s="20"/>
      <c r="K14" s="20"/>
      <c r="L14" s="20"/>
      <c r="M14" s="21"/>
    </row>
    <row r="15" spans="2:13" ht="75" customHeight="1" thickBot="1" x14ac:dyDescent="0.3">
      <c r="B15" s="59" t="s">
        <v>1</v>
      </c>
      <c r="C15" s="59"/>
      <c r="D15" s="22" t="s">
        <v>26</v>
      </c>
      <c r="E15" s="22" t="s">
        <v>27</v>
      </c>
      <c r="F15" s="22" t="s">
        <v>28</v>
      </c>
      <c r="G15" s="22" t="s">
        <v>29</v>
      </c>
      <c r="H15" s="22" t="s">
        <v>30</v>
      </c>
      <c r="I15" s="22" t="s">
        <v>31</v>
      </c>
      <c r="J15" s="22" t="s">
        <v>32</v>
      </c>
      <c r="K15" s="22" t="s">
        <v>33</v>
      </c>
      <c r="L15" s="22" t="s">
        <v>34</v>
      </c>
      <c r="M15" s="24" t="s">
        <v>35</v>
      </c>
    </row>
    <row r="16" spans="2:13" hidden="1" x14ac:dyDescent="0.25">
      <c r="B16" s="57" t="s">
        <v>12</v>
      </c>
      <c r="C16" s="57"/>
      <c r="D16" s="25">
        <v>5</v>
      </c>
      <c r="E16" s="25">
        <v>4</v>
      </c>
      <c r="F16" s="25">
        <v>1</v>
      </c>
      <c r="G16" s="25">
        <v>5</v>
      </c>
      <c r="H16" s="25">
        <v>10</v>
      </c>
      <c r="I16" s="25">
        <v>5</v>
      </c>
      <c r="J16" s="25">
        <v>10</v>
      </c>
      <c r="K16" s="25">
        <v>-9</v>
      </c>
      <c r="L16" s="25">
        <v>-10</v>
      </c>
      <c r="M16" s="26">
        <v>7</v>
      </c>
    </row>
    <row r="17" spans="2:13" ht="30" thickBot="1" x14ac:dyDescent="0.3">
      <c r="B17" s="14" t="str">
        <f>B5</f>
        <v>Gyvenvietės "1" gyventojų skaičius</v>
      </c>
      <c r="C17" s="29">
        <f>C5</f>
        <v>100</v>
      </c>
      <c r="D17" s="30">
        <v>60</v>
      </c>
      <c r="E17" s="31">
        <v>40</v>
      </c>
      <c r="F17" s="31">
        <v>30</v>
      </c>
      <c r="G17" s="31">
        <v>80</v>
      </c>
      <c r="H17" s="31">
        <v>20</v>
      </c>
      <c r="I17" s="31">
        <v>50</v>
      </c>
      <c r="J17" s="31">
        <v>8</v>
      </c>
      <c r="K17" s="31">
        <v>12</v>
      </c>
      <c r="L17" s="31">
        <v>4</v>
      </c>
      <c r="M17" s="32">
        <v>10</v>
      </c>
    </row>
    <row r="18" spans="2:13" ht="29.25" hidden="1" customHeight="1" x14ac:dyDescent="0.25">
      <c r="B18" s="33" t="s">
        <v>45</v>
      </c>
      <c r="C18" s="34">
        <f>SUM(D18:M18)*C17</f>
        <v>134200</v>
      </c>
      <c r="D18" s="35">
        <f t="shared" ref="D18:M18" si="2">D16*D17</f>
        <v>300</v>
      </c>
      <c r="E18" s="36">
        <f t="shared" si="2"/>
        <v>160</v>
      </c>
      <c r="F18" s="36">
        <f t="shared" si="2"/>
        <v>30</v>
      </c>
      <c r="G18" s="36">
        <f t="shared" si="2"/>
        <v>400</v>
      </c>
      <c r="H18" s="36">
        <f t="shared" si="2"/>
        <v>200</v>
      </c>
      <c r="I18" s="36">
        <f t="shared" si="2"/>
        <v>250</v>
      </c>
      <c r="J18" s="36">
        <f t="shared" si="2"/>
        <v>80</v>
      </c>
      <c r="K18" s="36">
        <f t="shared" si="2"/>
        <v>-108</v>
      </c>
      <c r="L18" s="36">
        <f t="shared" si="2"/>
        <v>-40</v>
      </c>
      <c r="M18" s="37">
        <f t="shared" si="2"/>
        <v>70</v>
      </c>
    </row>
    <row r="19" spans="2:13" x14ac:dyDescent="0.25">
      <c r="B19" s="19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9"/>
    </row>
    <row r="20" spans="2:13" x14ac:dyDescent="0.25">
      <c r="B20" s="40" t="s">
        <v>36</v>
      </c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9"/>
    </row>
    <row r="21" spans="2:13" ht="87" thickBot="1" x14ac:dyDescent="0.3">
      <c r="B21" s="56" t="s">
        <v>1</v>
      </c>
      <c r="C21" s="56"/>
      <c r="D21" s="41" t="s">
        <v>2</v>
      </c>
      <c r="E21" s="42" t="s">
        <v>37</v>
      </c>
      <c r="F21" s="41" t="s">
        <v>38</v>
      </c>
      <c r="G21" s="42" t="s">
        <v>39</v>
      </c>
      <c r="H21" s="42" t="s">
        <v>40</v>
      </c>
      <c r="I21" s="42" t="s">
        <v>41</v>
      </c>
      <c r="J21" s="42" t="s">
        <v>42</v>
      </c>
      <c r="K21" s="41" t="s">
        <v>29</v>
      </c>
      <c r="L21" s="41" t="s">
        <v>30</v>
      </c>
      <c r="M21" s="43" t="s">
        <v>35</v>
      </c>
    </row>
    <row r="22" spans="2:13" hidden="1" x14ac:dyDescent="0.25">
      <c r="B22" s="56" t="s">
        <v>12</v>
      </c>
      <c r="C22" s="56"/>
      <c r="D22" s="44">
        <v>10</v>
      </c>
      <c r="E22" s="44">
        <v>6</v>
      </c>
      <c r="F22" s="44">
        <v>10</v>
      </c>
      <c r="G22" s="44">
        <v>6</v>
      </c>
      <c r="H22" s="44">
        <v>10</v>
      </c>
      <c r="I22" s="44">
        <v>-20</v>
      </c>
      <c r="J22" s="44">
        <v>5</v>
      </c>
      <c r="K22" s="44">
        <v>5</v>
      </c>
      <c r="L22" s="44">
        <v>10</v>
      </c>
      <c r="M22" s="45">
        <v>7</v>
      </c>
    </row>
    <row r="23" spans="2:13" ht="15.75" thickBot="1" x14ac:dyDescent="0.3">
      <c r="B23" s="46" t="str">
        <f>B5</f>
        <v>Gyvenvietės "1" gyventojų skaičius</v>
      </c>
      <c r="C23" s="47">
        <f>C5</f>
        <v>100</v>
      </c>
      <c r="D23" s="48">
        <f>D5</f>
        <v>80</v>
      </c>
      <c r="E23" s="49">
        <f>E5+F5</f>
        <v>60</v>
      </c>
      <c r="F23" s="50">
        <f>G5+H5</f>
        <v>16</v>
      </c>
      <c r="G23" s="51">
        <v>40</v>
      </c>
      <c r="H23" s="49">
        <f>K11+L11</f>
        <v>46</v>
      </c>
      <c r="I23" s="49">
        <f>J11</f>
        <v>8</v>
      </c>
      <c r="J23" s="49">
        <f>M11</f>
        <v>90</v>
      </c>
      <c r="K23" s="49">
        <f>G17</f>
        <v>80</v>
      </c>
      <c r="L23" s="49">
        <f>H17</f>
        <v>20</v>
      </c>
      <c r="M23" s="52">
        <f>M17</f>
        <v>10</v>
      </c>
    </row>
    <row r="24" spans="2:13" ht="34.5" hidden="1" customHeight="1" x14ac:dyDescent="0.25">
      <c r="B24" s="53" t="s">
        <v>44</v>
      </c>
      <c r="C24" s="54">
        <f>SUM(D24:M24)*C23/2.5</f>
        <v>110800</v>
      </c>
      <c r="D24" s="35">
        <f>D22*D23</f>
        <v>800</v>
      </c>
      <c r="E24" s="35">
        <f>E22*E23</f>
        <v>360</v>
      </c>
      <c r="F24" s="35">
        <f>F22*F23</f>
        <v>160</v>
      </c>
      <c r="G24" s="35">
        <v>30</v>
      </c>
      <c r="H24" s="35">
        <f t="shared" ref="H24:M24" si="3">H22*H23</f>
        <v>460</v>
      </c>
      <c r="I24" s="35">
        <f t="shared" si="3"/>
        <v>-160</v>
      </c>
      <c r="J24" s="35">
        <f t="shared" si="3"/>
        <v>450</v>
      </c>
      <c r="K24" s="35">
        <f t="shared" si="3"/>
        <v>400</v>
      </c>
      <c r="L24" s="35">
        <f t="shared" si="3"/>
        <v>200</v>
      </c>
      <c r="M24" s="35">
        <f t="shared" si="3"/>
        <v>70</v>
      </c>
    </row>
  </sheetData>
  <mergeCells count="12">
    <mergeCell ref="K1:M1"/>
    <mergeCell ref="B22:C22"/>
    <mergeCell ref="B10:C10"/>
    <mergeCell ref="B14:C14"/>
    <mergeCell ref="B15:C15"/>
    <mergeCell ref="B16:C16"/>
    <mergeCell ref="B21:C21"/>
    <mergeCell ref="B2:C2"/>
    <mergeCell ref="B3:C3"/>
    <mergeCell ref="B4:C4"/>
    <mergeCell ref="B8:C8"/>
    <mergeCell ref="B9:C9"/>
  </mergeCells>
  <pageMargins left="0.7" right="0.7" top="0.75" bottom="0.75" header="0.51180555555555496" footer="0.51180555555555496"/>
  <pageSetup scale="54" firstPageNumber="0" fitToHeight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5"/>
  <sheetViews>
    <sheetView workbookViewId="0">
      <selection activeCell="N17" sqref="N17"/>
    </sheetView>
  </sheetViews>
  <sheetFormatPr defaultRowHeight="15" x14ac:dyDescent="0.25"/>
  <cols>
    <col min="1" max="1" width="27.5703125" customWidth="1"/>
    <col min="2" max="1025" width="8.5703125" customWidth="1"/>
  </cols>
  <sheetData>
    <row r="2" spans="1:2" x14ac:dyDescent="0.25">
      <c r="A2" t="str">
        <f>Data!B6</f>
        <v>Gyvenvietės ,,1” DARBO vertė</v>
      </c>
      <c r="B2">
        <f>Data!C6</f>
        <v>129800</v>
      </c>
    </row>
    <row r="3" spans="1:2" x14ac:dyDescent="0.25">
      <c r="A3" t="str">
        <f>Data!B12</f>
        <v>Gyvenvietės ,,1” PRESTIŽO vertė</v>
      </c>
      <c r="B3">
        <f>Data!C12</f>
        <v>126700</v>
      </c>
    </row>
    <row r="4" spans="1:2" x14ac:dyDescent="0.25">
      <c r="A4" t="str">
        <f>Data!B18</f>
        <v>Gyvenvietės ,,1” SOCIALINĖ vertė</v>
      </c>
      <c r="B4">
        <f>Data!C18</f>
        <v>134200</v>
      </c>
    </row>
    <row r="5" spans="1:2" x14ac:dyDescent="0.25">
      <c r="A5" t="str">
        <f>Data!B24</f>
        <v>Gyvenvietės ,,1” GYVENIMO vertė</v>
      </c>
      <c r="B5">
        <f>Data!C24</f>
        <v>110800</v>
      </c>
    </row>
  </sheetData>
  <pageMargins left="0.7" right="0.7" top="0.75" bottom="0.75" header="0.51180555555555496" footer="0.51180555555555496"/>
  <pageSetup firstPageNumber="0" orientation="portrait" horizontalDpi="300" verticalDpi="30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</TotalTime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2</vt:i4>
      </vt:variant>
    </vt:vector>
  </HeadingPairs>
  <TitlesOfParts>
    <vt:vector size="2" baseType="lpstr">
      <vt:lpstr>Data</vt:lpstr>
      <vt:lpstr>Piramida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Daina Aluzane</dc:creator>
  <cp:lastModifiedBy>Jurgita Jurkonyte</cp:lastModifiedBy>
  <cp:revision>2</cp:revision>
  <cp:lastPrinted>2019-09-13T05:53:22Z</cp:lastPrinted>
  <dcterms:created xsi:type="dcterms:W3CDTF">2019-05-14T14:36:00Z</dcterms:created>
  <dcterms:modified xsi:type="dcterms:W3CDTF">2019-09-13T05:53:41Z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