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rvirbaliene\Desktop\TARYBA 2024\2024-05-30\2024-05-30 sprendimai\"/>
    </mc:Choice>
  </mc:AlternateContent>
  <xr:revisionPtr revIDLastSave="0" documentId="13_ncr:1_{D9829864-C129-40F3-A37F-4BC0A5C79B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VP ataskaita " sheetId="1" r:id="rId1"/>
  </sheets>
  <definedNames>
    <definedName name="_xlnm.Print_Area" localSheetId="0">'SVP ataskaita '!$A$1:$M$64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o0J9C2oX6blnMwajBsIV6dxB1AiQQ4DXuM9FJMqkEpU="/>
    </ext>
  </extLst>
</workbook>
</file>

<file path=xl/calcChain.xml><?xml version="1.0" encoding="utf-8"?>
<calcChain xmlns="http://schemas.openxmlformats.org/spreadsheetml/2006/main">
  <c r="L53" i="1" l="1"/>
  <c r="K53" i="1"/>
  <c r="K43" i="1"/>
  <c r="K40" i="1"/>
  <c r="K20" i="1"/>
</calcChain>
</file>

<file path=xl/sharedStrings.xml><?xml version="1.0" encoding="utf-8"?>
<sst xmlns="http://schemas.openxmlformats.org/spreadsheetml/2006/main" count="189" uniqueCount="137">
  <si>
    <t>2023-2025 M. ROKIŠKIO RAJONO SAVIVALDYBĖS</t>
  </si>
  <si>
    <t>RAJONO INFRASTRUKTŪROS OBJEKTŲ PRIEŽIŪROS, PLĖTROS IR MODERNIZAVIMO PROGRAMOS NR. 05</t>
  </si>
  <si>
    <t>2023 METŲ VYKDYMO ATASKAITA</t>
  </si>
  <si>
    <t>Programos tikslo kodas</t>
  </si>
  <si>
    <t>Uždavinio kodas</t>
  </si>
  <si>
    <t>Priemonės kodas</t>
  </si>
  <si>
    <t>Priemonės pavadinimas</t>
  </si>
  <si>
    <t>Priemonės vykdytojo kodas</t>
  </si>
  <si>
    <t>Vertinimo kriterijų (poveikio, rezultato, produkto)</t>
  </si>
  <si>
    <t>Asignavimai (tūkst. Eur)</t>
  </si>
  <si>
    <t>Paaiškinimai (duomenys, kaip apskaičiuota reikšmė/ nukrypimo nuo plano priežastys (jei nuokrypis viršija daugiau kaip 20 proc. planuotos reikšmės)/kitos pastabos</t>
  </si>
  <si>
    <t>Kodas</t>
  </si>
  <si>
    <t>Pavadinimas</t>
  </si>
  <si>
    <t>Planuotos reikšmės</t>
  </si>
  <si>
    <t>Faktinės reikšmės</t>
  </si>
  <si>
    <t>Įgyvendinimo proc.</t>
  </si>
  <si>
    <t>Planuoti (patikslinti)</t>
  </si>
  <si>
    <t>Faktiniai</t>
  </si>
  <si>
    <t>*</t>
  </si>
  <si>
    <t>E-3-5</t>
  </si>
  <si>
    <t>Statinių priežiūrai, rekonstrukcijai ir plėtrai skiriamų lėšų pokytis palyginus su praėjusiais metaism proc.</t>
  </si>
  <si>
    <t>R-3-5-1</t>
  </si>
  <si>
    <t xml:space="preserve"> Įgyvendintų viešosios aplinkos ir objektų plėtros, atnaujinimo ir pritaikymo visuomenės poreikiams projektų skaičius, vnt.</t>
  </si>
  <si>
    <t>R-3-5-2</t>
  </si>
  <si>
    <t>Vietinės reikšmės kelių su patobulinta danga ilgio dalis bendrame vietinės reikšmės kelių ilgyje, proc.</t>
  </si>
  <si>
    <t>R-3-5-3</t>
  </si>
  <si>
    <t>Parengtų teritorijų planavimo dokumentų (specialiųjų planų, detaliųjų planų) skaičius, vnt.</t>
  </si>
  <si>
    <t>1</t>
  </si>
  <si>
    <t>Modernizuoti ir pritaikyti viešojo naudojimo pastatus, gerinant jų būklę ir energetines charakteristikas</t>
  </si>
  <si>
    <t>Savivaldybei priklausančių ir kitų viešojo naudojimo pastatų modernizavimas, gerinant jų būklę</t>
  </si>
  <si>
    <t>Rokiškio krašto administracijos pastas, Rudolfo Lymano muzikos mokykla, Rokiškio  Tumo Vaižganto progimnazija, Rokiškio rajono soc. paramos centras, rokiškio raj. savivaldybės administracijos patalpos</t>
  </si>
  <si>
    <t>Bendrijų rėmimo programa</t>
  </si>
  <si>
    <t>Paramą gavusių daugiabučių namų bendrijų skaičius, vnt.</t>
  </si>
  <si>
    <t xml:space="preserve">Atsinaujinančių energijos šaltinių diegimas VšĮ Rokiškio rajono ligoninėje </t>
  </si>
  <si>
    <t xml:space="preserve">Modernizuotų viešųjų pastatų skaičius, vnt. </t>
  </si>
  <si>
    <t>Atsinaujinančių energijos išteklių diegimas BĮ "Rokiškio baseinas"</t>
  </si>
  <si>
    <t xml:space="preserve">Atsinaujinančių energijos šaltinių diegimas Rokiškio Juozo Tumo-Vaižganto gimnazijoje </t>
  </si>
  <si>
    <t>Atsinaujinančių energijos šaltinių diegimas Rokiškio Juozo Tumo-Vaižganto gimnazijoje (M. Riomerio g. 1, Rokiškis)</t>
  </si>
  <si>
    <t xml:space="preserve">Daugiafunkcės sporto salės statyba Rokiškyje </t>
  </si>
  <si>
    <t xml:space="preserve">Pastatyta daugiafunkcinė sporto salė, vnt. </t>
  </si>
  <si>
    <t xml:space="preserve">Rokiškio l/d Nykštukas (Laisvės g. 15, Rokiškis) paprastasis remontas </t>
  </si>
  <si>
    <t xml:space="preserve">„Rokiškio mokyklos-darželio ,,Ąžuoliukas“ pastato, Taikos g. 15, LT-42142 Rokiškis, energinio efektyvumo didinimas“ </t>
  </si>
  <si>
    <t>Įgyvendintas projektas, vnt.</t>
  </si>
  <si>
    <t xml:space="preserve">Salų dvaro sodybos rūmų pritaikymas kultūriniam turizmui </t>
  </si>
  <si>
    <t>Bendruomenės įtraukimo per biudžeto planavimą modelio įgyvendinimas</t>
  </si>
  <si>
    <t>Sporto rėmimo fondui teikiamų projektų dalinis finansavimas</t>
  </si>
  <si>
    <t>Lėšų panaudojimas, proc.</t>
  </si>
  <si>
    <t>Rokiškio miesto ir rajono VVG projektų dalinis finansavimas ir Maximos bendruomenės konkursas</t>
  </si>
  <si>
    <t>Techninių projektų rengimas/ įvykdytų projektų priežiūra</t>
  </si>
  <si>
    <t>9</t>
  </si>
  <si>
    <t xml:space="preserve">Parengtų techninių projektų skaičius, vnt. </t>
  </si>
  <si>
    <t>Vykdyti Rokiškio rajono savivaldybės nekilnojamojo turto valdymo  2021-2025 m. strategiją</t>
  </si>
  <si>
    <t>Savivaldybei nuosavybės teise priklausančio naudojamo ir viso turto santykis (proc.)</t>
  </si>
  <si>
    <t>Religinių bendruomenių rėmimo programa</t>
  </si>
  <si>
    <t>Suremontuoti religiniai pastatai, vnt.</t>
  </si>
  <si>
    <t>Rokiškio šv. Mato bažnyčia, Pandėlio bažnyčia,  Rokiškio Sentikių bažnyčia</t>
  </si>
  <si>
    <t>2</t>
  </si>
  <si>
    <t>Užtikrinti nenutrūkstamą šilumos energijos tiekimą</t>
  </si>
  <si>
    <t>Subsidijos gamintojams už šiluminę energiją</t>
  </si>
  <si>
    <t xml:space="preserve">Subsidijuotų šiluminės energijos gamintojų skaičius, vnt. </t>
  </si>
  <si>
    <t>AB "Rokiškio komunalininkas", UAB "Medrokis, UAB "Literma"</t>
  </si>
  <si>
    <t>Dotacija AB Panevėžio energija projektui "Kėdainių ŠTR katilinės  dūmų valymo filtrų įrengimas"</t>
  </si>
  <si>
    <t>3</t>
  </si>
  <si>
    <t>Modernizuoti, plėsti ir prižiūrėti viešąsias erdves ir infrastruktūrą</t>
  </si>
  <si>
    <t>Seniūnijų viešojo ūkio išlaikymas</t>
  </si>
  <si>
    <t>19-28</t>
  </si>
  <si>
    <t xml:space="preserve">Seniūnijų, kurioms skirtos lėšos viešojo ūkio išlaikymui, skaičius, vnt. </t>
  </si>
  <si>
    <t>Individualių nuotekų valymo įrenginių įrengimo išlaidoms dalinai kompensuoti</t>
  </si>
  <si>
    <t>Įrengti valymo įrenginiai, vnt.</t>
  </si>
  <si>
    <t>Gyventojų prijungimas prie centralizuotų nuotekų tvarkymo tinklų Rokiškio m. (UAB "Rokiškio vandenys)</t>
  </si>
  <si>
    <t>Dėl lėšų trūkumo suplanuotas Projektas (LAAIF) nebuvo įgyvendinamas. Tačiau buvo vykdomi nuotekų tinklų įrengimo darbai Bendrovės lėšomis. Per 2023 m. atliktų darbų vertė 14,43 tūkst. Eur</t>
  </si>
  <si>
    <t>4</t>
  </si>
  <si>
    <t>Prižiūrėti ir modernizuoti viešąją susisiekimo infrastruktūrą</t>
  </si>
  <si>
    <t>Vietinės reikšmės kelių priežiūra</t>
  </si>
  <si>
    <t>Prižiūrimų vietinės reikšmės kelių (gatvių) ilgis, km</t>
  </si>
  <si>
    <t xml:space="preserve">Kelio ir su juos susijusios infrastruktūros įrengimas Rokiškio m. teritorijoje tarp Topolių, Pandėlio, Pagojės g. </t>
  </si>
  <si>
    <t>Įrengta infrastruktūra, vnt.</t>
  </si>
  <si>
    <t>Suremontuota pėsčiųjų takų pritaikant riboto judumo žmonėms (RRS transporto sektoriaus pritaikymo riboto judumo žmonėms didinimo priemonė)</t>
  </si>
  <si>
    <t xml:space="preserve">Suremontuota pėsčiųjų takų pritaikant riboto judumo žmonėms, km </t>
  </si>
  <si>
    <t>Įrengta naujos pėsčiųjų takų infrastruktūros (RRS transporto sektoriaus pritaikymo riboto judumo žmonėms didinimo priemonė)</t>
  </si>
  <si>
    <t>Įrengta naujos pėsčiųjų takų infrastruktūros, km</t>
  </si>
  <si>
    <t>Vietinės reikšmės kelių plėtra</t>
  </si>
  <si>
    <t xml:space="preserve">Rekonstruotų vietinės reikšmės kelių (gatvių) ilgis, km </t>
  </si>
  <si>
    <t>Rengti teritorijų planavimo dokumentus, atlikti žemės sklypų matavimus</t>
  </si>
  <si>
    <t>Žemės sklypų formavimo ir pertvarkymo projektai ir (arba) detalieji planai</t>
  </si>
  <si>
    <t xml:space="preserve">Parengtų detaliųjų planų skaičius, vnt. </t>
  </si>
  <si>
    <t>Žemės sklypų kadastriniai matavimai</t>
  </si>
  <si>
    <t xml:space="preserve">Atliktų kadastrinių matavimų skaičius, vnt. </t>
  </si>
  <si>
    <t>Reikšmingas viršijimas susidarė dėl planavimo netikslumų.</t>
  </si>
  <si>
    <t>* pildyti nereikia</t>
  </si>
  <si>
    <t>IŠVADOS:</t>
  </si>
  <si>
    <t>–</t>
  </si>
  <si>
    <t>nebuvo vykdoma</t>
  </si>
  <si>
    <t>PASIŪLYMAI:</t>
  </si>
  <si>
    <t>PARENGĖ:</t>
  </si>
  <si>
    <t>Statybos ir infrastruktūros plėtros skyriaus vyriausioji specialistė Skaidrė Žalienė</t>
  </si>
  <si>
    <t xml:space="preserve"> (Padalinio vadovo/ programos koordinatoriaus vardas ir pavardė, parašas)</t>
  </si>
  <si>
    <t xml:space="preserve">
 </t>
  </si>
  <si>
    <t>P-5-1-1-34</t>
  </si>
  <si>
    <t>P-5-1-1-3</t>
  </si>
  <si>
    <t>P-5-1-1-13</t>
  </si>
  <si>
    <t>P-5-1-1-35</t>
  </si>
  <si>
    <t>P-5-1-1-15</t>
  </si>
  <si>
    <t>P-5-1-1-11</t>
  </si>
  <si>
    <t>P-5-1-1-20</t>
  </si>
  <si>
    <t>P-5-1-1-21</t>
  </si>
  <si>
    <t>P-5-1-1-36</t>
  </si>
  <si>
    <t>P-5-1-1-33</t>
  </si>
  <si>
    <t>P-5-1-1-32</t>
  </si>
  <si>
    <t>P-5-1-1-30</t>
  </si>
  <si>
    <t>P-5-1-1-7</t>
  </si>
  <si>
    <t>P-5-1-1-8</t>
  </si>
  <si>
    <t>P-5-1-2-1</t>
  </si>
  <si>
    <t>P-5-1-2-3</t>
  </si>
  <si>
    <t>P-5-1-3-13</t>
  </si>
  <si>
    <t>P-5-1-3-25</t>
  </si>
  <si>
    <t>P-5-1-3-5</t>
  </si>
  <si>
    <t>P-5-1-4-1</t>
  </si>
  <si>
    <t>P-5-1-4-14</t>
  </si>
  <si>
    <t>P-5-1-4-15</t>
  </si>
  <si>
    <t>P-5-1-4-16</t>
  </si>
  <si>
    <t>P-5-1-4-2</t>
  </si>
  <si>
    <t>P-5-2-1-6</t>
  </si>
  <si>
    <t>P-5-2-1-7</t>
  </si>
  <si>
    <t>Vaikų žaidimų aikštelė L.Šepkos parke, vaikų žaidimų aikštelė Jūžintuose,Vaikų laisvalaikio ir pramogų erdvė Bajoruose</t>
  </si>
  <si>
    <t>Nebuvo gauta prašymų dėl bendrijų steigimo lėšų kompensavimo ar kitų išlaidų kompensavimo.</t>
  </si>
  <si>
    <t>Pasikeitus teiės aktų reikalavimams daugiau asmenų turėjo galimybę gauti kompensacijas.</t>
  </si>
  <si>
    <t xml:space="preserve"> įvykdyta (≥100 proc.)</t>
  </si>
  <si>
    <r>
      <t xml:space="preserve"> įvykdyta (iš dalies) </t>
    </r>
    <r>
      <rPr>
        <sz val="12"/>
        <color theme="1"/>
        <rFont val="Aptos Narrow"/>
        <family val="2"/>
      </rPr>
      <t>&lt;</t>
    </r>
    <r>
      <rPr>
        <sz val="12"/>
        <color theme="1"/>
        <rFont val="Calibri"/>
        <family val="2"/>
        <charset val="186"/>
      </rPr>
      <t>100 proc.</t>
    </r>
  </si>
  <si>
    <t>Nebuvo gauta kreipimųsi dalinai finansuoti SRF projektus.</t>
  </si>
  <si>
    <t>Projektas užbaigtas 2022 m. Perkeltas likutis iš praėjusių metų (1,6 + 0,6 papildomi darbai)</t>
  </si>
  <si>
    <t>Užsitęsė dėl rangos darbų technologinių procesų.</t>
  </si>
  <si>
    <t xml:space="preserve">Iš 2023 m. planuotų įgyvendinti 28 priemonių įvykdyta (arba iš dalies įvykdyta) 26 priemonės (kurioms patvirtinti/skirti asignavimai): </t>
  </si>
  <si>
    <t xml:space="preserve">Suremontuotų pastatų ir statinių skaičius, vnt. </t>
  </si>
  <si>
    <t xml:space="preserve">
Dėl lėšų trūkumo rangos darbai  persikėlė į kitus metus </t>
  </si>
  <si>
    <t>2022 m. 869,9 tūkst. Eur, 2023 m. 619,2 tūkst. Eur</t>
  </si>
  <si>
    <t xml:space="preserve">  PATVIRTINTA
  Rokiškio rajono savivaldybės tarybos
  2024 m. gegužės 30 d. sprendimu Nr. TS-187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</si>
</sst>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>
    <font>
      <sz val="11"/>
      <color theme="1"/>
      <name val="Calibri"/>
      <scheme val="minor"/>
    </font>
    <font>
      <sz val="8"/>
      <color theme="1"/>
      <name val="Times New Roman"/>
    </font>
    <font>
      <b/>
      <sz val="8"/>
      <color theme="1"/>
      <name val="Times New Roman"/>
    </font>
    <font>
      <sz val="9"/>
      <color rgb="FF1F1F1F"/>
      <name val="&quot;Google Sans&quot;"/>
    </font>
    <font>
      <sz val="11"/>
      <color theme="1"/>
      <name val="Calibri"/>
      <family val="2"/>
      <charset val="186"/>
      <scheme val="major"/>
    </font>
    <font>
      <b/>
      <sz val="11"/>
      <color theme="1"/>
      <name val="Calibri"/>
      <family val="2"/>
      <charset val="186"/>
      <scheme val="major"/>
    </font>
    <font>
      <sz val="11"/>
      <name val="Calibri"/>
      <family val="2"/>
      <charset val="186"/>
      <scheme val="major"/>
    </font>
    <font>
      <i/>
      <sz val="11"/>
      <color theme="1"/>
      <name val="Calibri"/>
      <family val="2"/>
      <charset val="186"/>
      <scheme val="major"/>
    </font>
    <font>
      <b/>
      <sz val="10"/>
      <color theme="1"/>
      <name val="Calibri"/>
      <family val="2"/>
      <charset val="186"/>
      <scheme val="major"/>
    </font>
    <font>
      <sz val="10"/>
      <name val="Calibri"/>
      <family val="2"/>
      <charset val="186"/>
      <scheme val="major"/>
    </font>
    <font>
      <sz val="10"/>
      <color theme="1"/>
      <name val="Calibri"/>
      <family val="2"/>
      <charset val="186"/>
      <scheme val="major"/>
    </font>
    <font>
      <sz val="10"/>
      <color rgb="FF1F1F1F"/>
      <name val="Calibri"/>
      <family val="2"/>
      <charset val="186"/>
      <scheme val="major"/>
    </font>
    <font>
      <b/>
      <sz val="10"/>
      <color rgb="FFFF0000"/>
      <name val="Calibri"/>
      <family val="2"/>
      <charset val="186"/>
      <scheme val="major"/>
    </font>
    <font>
      <sz val="8"/>
      <color theme="1"/>
      <name val="Times New Roman"/>
      <family val="1"/>
      <charset val="186"/>
    </font>
    <font>
      <i/>
      <sz val="11"/>
      <color theme="1"/>
      <name val="Vcalibri"/>
      <charset val="186"/>
    </font>
    <font>
      <b/>
      <sz val="10"/>
      <color theme="1"/>
      <name val="Vcalibri"/>
      <charset val="186"/>
    </font>
    <font>
      <sz val="12"/>
      <color theme="1"/>
      <name val="Calibri"/>
      <family val="2"/>
      <charset val="186"/>
      <scheme val="major"/>
    </font>
    <font>
      <sz val="11"/>
      <color theme="1"/>
      <name val="Vcalibri"/>
      <charset val="186"/>
    </font>
    <font>
      <sz val="10"/>
      <color theme="1"/>
      <name val="Vcalibri"/>
      <charset val="186"/>
    </font>
    <font>
      <sz val="12"/>
      <color theme="1"/>
      <name val="Aptos Narrow"/>
      <family val="2"/>
    </font>
    <font>
      <sz val="12"/>
      <color theme="1"/>
      <name val="Calibri"/>
      <family val="2"/>
      <charset val="186"/>
    </font>
    <font>
      <sz val="10"/>
      <color rgb="FF000000"/>
      <name val="Calibri"/>
      <family val="2"/>
      <charset val="186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66CCFF"/>
        <bgColor rgb="FF66CCFF"/>
      </patternFill>
    </fill>
    <fill>
      <patternFill patternType="solid">
        <fgColor rgb="FF66FF66"/>
        <bgColor rgb="FF66FF66"/>
      </patternFill>
    </fill>
    <fill>
      <patternFill patternType="solid">
        <fgColor rgb="FFFF5050"/>
        <bgColor rgb="FFFF505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5" borderId="0" xfId="0" applyFont="1" applyFill="1"/>
    <xf numFmtId="0" fontId="1" fillId="3" borderId="19" xfId="0" applyFont="1" applyFill="1" applyBorder="1" applyAlignment="1">
      <alignment vertical="top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4" fillId="3" borderId="19" xfId="0" applyFont="1" applyFill="1" applyBorder="1"/>
    <xf numFmtId="0" fontId="7" fillId="0" borderId="0" xfId="0" applyFont="1"/>
    <xf numFmtId="0" fontId="4" fillId="0" borderId="0" xfId="0" applyFont="1" applyAlignment="1">
      <alignment horizontal="center" vertical="top"/>
    </xf>
    <xf numFmtId="0" fontId="5" fillId="0" borderId="0" xfId="0" applyFont="1"/>
    <xf numFmtId="0" fontId="8" fillId="2" borderId="6" xfId="0" applyFont="1" applyFill="1" applyBorder="1" applyAlignment="1">
      <alignment horizontal="center" vertical="center" textRotation="90"/>
    </xf>
    <xf numFmtId="0" fontId="8" fillId="2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wrapText="1"/>
    </xf>
    <xf numFmtId="164" fontId="10" fillId="3" borderId="8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" fontId="10" fillId="3" borderId="7" xfId="0" applyNumberFormat="1" applyFont="1" applyFill="1" applyBorder="1" applyAlignment="1">
      <alignment horizontal="center" vertical="center" wrapText="1"/>
    </xf>
    <xf numFmtId="164" fontId="10" fillId="3" borderId="7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wrapText="1"/>
    </xf>
    <xf numFmtId="49" fontId="8" fillId="6" borderId="9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 vertical="center"/>
    </xf>
    <xf numFmtId="2" fontId="8" fillId="3" borderId="12" xfId="0" applyNumberFormat="1" applyFont="1" applyFill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2" fontId="10" fillId="3" borderId="10" xfId="0" applyNumberFormat="1" applyFont="1" applyFill="1" applyBorder="1" applyAlignment="1">
      <alignment horizontal="left" vertical="center" wrapText="1"/>
    </xf>
    <xf numFmtId="1" fontId="10" fillId="0" borderId="13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 wrapText="1"/>
    </xf>
    <xf numFmtId="164" fontId="10" fillId="3" borderId="8" xfId="0" applyNumberFormat="1" applyFont="1" applyFill="1" applyBorder="1" applyAlignment="1">
      <alignment horizontal="center" vertical="center"/>
    </xf>
    <xf numFmtId="1" fontId="8" fillId="3" borderId="14" xfId="0" applyNumberFormat="1" applyFont="1" applyFill="1" applyBorder="1" applyAlignment="1">
      <alignment horizontal="center" vertical="center"/>
    </xf>
    <xf numFmtId="1" fontId="8" fillId="3" borderId="6" xfId="0" applyNumberFormat="1" applyFont="1" applyFill="1" applyBorder="1" applyAlignment="1">
      <alignment horizontal="center" vertical="center"/>
    </xf>
    <xf numFmtId="2" fontId="10" fillId="3" borderId="6" xfId="0" applyNumberFormat="1" applyFont="1" applyFill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164" fontId="10" fillId="3" borderId="7" xfId="0" applyNumberFormat="1" applyFont="1" applyFill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" fontId="8" fillId="3" borderId="7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" fontId="10" fillId="3" borderId="7" xfId="0" applyNumberFormat="1" applyFont="1" applyFill="1" applyBorder="1" applyAlignment="1">
      <alignment horizontal="center" vertical="center"/>
    </xf>
    <xf numFmtId="2" fontId="10" fillId="3" borderId="7" xfId="0" applyNumberFormat="1" applyFont="1" applyFill="1" applyBorder="1" applyAlignment="1">
      <alignment horizontal="center" vertical="center"/>
    </xf>
    <xf numFmtId="1" fontId="10" fillId="3" borderId="6" xfId="0" applyNumberFormat="1" applyFont="1" applyFill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left" vertical="center" wrapText="1"/>
    </xf>
    <xf numFmtId="2" fontId="10" fillId="3" borderId="6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2" fontId="8" fillId="3" borderId="14" xfId="0" applyNumberFormat="1" applyFont="1" applyFill="1" applyBorder="1" applyAlignment="1">
      <alignment horizontal="center" vertical="center"/>
    </xf>
    <xf numFmtId="2" fontId="8" fillId="3" borderId="6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left" vertical="center" wrapText="1"/>
    </xf>
    <xf numFmtId="2" fontId="10" fillId="0" borderId="1" xfId="0" applyNumberFormat="1" applyFont="1" applyBorder="1" applyAlignment="1">
      <alignment horizontal="center" vertical="center"/>
    </xf>
    <xf numFmtId="2" fontId="10" fillId="5" borderId="7" xfId="0" applyNumberFormat="1" applyFont="1" applyFill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/>
    </xf>
    <xf numFmtId="2" fontId="8" fillId="3" borderId="7" xfId="0" applyNumberFormat="1" applyFont="1" applyFill="1" applyBorder="1" applyAlignment="1">
      <alignment horizontal="center" vertical="center"/>
    </xf>
    <xf numFmtId="2" fontId="10" fillId="0" borderId="7" xfId="0" applyNumberFormat="1" applyFont="1" applyBorder="1" applyAlignment="1">
      <alignment horizontal="left" vertical="center" wrapText="1"/>
    </xf>
    <xf numFmtId="1" fontId="10" fillId="3" borderId="6" xfId="0" applyNumberFormat="1" applyFont="1" applyFill="1" applyBorder="1" applyAlignment="1">
      <alignment horizontal="center" vertical="center" wrapText="1"/>
    </xf>
    <xf numFmtId="164" fontId="10" fillId="3" borderId="6" xfId="0" applyNumberFormat="1" applyFont="1" applyFill="1" applyBorder="1" applyAlignment="1">
      <alignment horizontal="center" vertical="center"/>
    </xf>
    <xf numFmtId="2" fontId="10" fillId="3" borderId="16" xfId="0" applyNumberFormat="1" applyFont="1" applyFill="1" applyBorder="1" applyAlignment="1">
      <alignment horizontal="center" vertical="center"/>
    </xf>
    <xf numFmtId="2" fontId="8" fillId="3" borderId="17" xfId="0" applyNumberFormat="1" applyFont="1" applyFill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 wrapText="1"/>
    </xf>
    <xf numFmtId="164" fontId="10" fillId="5" borderId="7" xfId="0" applyNumberFormat="1" applyFont="1" applyFill="1" applyBorder="1" applyAlignment="1">
      <alignment horizontal="center" vertical="center"/>
    </xf>
    <xf numFmtId="2" fontId="10" fillId="3" borderId="7" xfId="0" applyNumberFormat="1" applyFont="1" applyFill="1" applyBorder="1" applyAlignment="1">
      <alignment horizontal="center" vertical="center" wrapText="1"/>
    </xf>
    <xf numFmtId="2" fontId="10" fillId="3" borderId="7" xfId="0" applyNumberFormat="1" applyFont="1" applyFill="1" applyBorder="1" applyAlignment="1">
      <alignment horizontal="left" vertical="center" wrapText="1"/>
    </xf>
    <xf numFmtId="2" fontId="8" fillId="2" borderId="9" xfId="0" applyNumberFormat="1" applyFont="1" applyFill="1" applyBorder="1" applyAlignment="1">
      <alignment horizontal="center" vertical="center"/>
    </xf>
    <xf numFmtId="2" fontId="8" fillId="2" borderId="18" xfId="0" applyNumberFormat="1" applyFont="1" applyFill="1" applyBorder="1" applyAlignment="1">
      <alignment horizontal="center" vertical="center"/>
    </xf>
    <xf numFmtId="1" fontId="8" fillId="3" borderId="17" xfId="0" applyNumberFormat="1" applyFont="1" applyFill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center" vertical="center"/>
    </xf>
    <xf numFmtId="2" fontId="10" fillId="0" borderId="15" xfId="0" applyNumberFormat="1" applyFont="1" applyBorder="1" applyAlignment="1">
      <alignment horizontal="left" vertical="center" wrapText="1"/>
    </xf>
    <xf numFmtId="1" fontId="10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2" fontId="10" fillId="5" borderId="8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2" fillId="2" borderId="20" xfId="0" applyNumberFormat="1" applyFont="1" applyFill="1" applyBorder="1" applyAlignment="1">
      <alignment vertical="center" wrapText="1"/>
    </xf>
    <xf numFmtId="2" fontId="12" fillId="2" borderId="21" xfId="0" applyNumberFormat="1" applyFont="1" applyFill="1" applyBorder="1" applyAlignment="1">
      <alignment vertical="center" wrapText="1"/>
    </xf>
    <xf numFmtId="2" fontId="8" fillId="3" borderId="24" xfId="0" applyNumberFormat="1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wrapText="1"/>
    </xf>
    <xf numFmtId="0" fontId="11" fillId="5" borderId="27" xfId="0" applyFont="1" applyFill="1" applyBorder="1" applyAlignment="1">
      <alignment wrapText="1"/>
    </xf>
    <xf numFmtId="164" fontId="10" fillId="9" borderId="8" xfId="0" applyNumberFormat="1" applyFont="1" applyFill="1" applyBorder="1" applyAlignment="1">
      <alignment horizontal="center" vertical="center"/>
    </xf>
    <xf numFmtId="164" fontId="10" fillId="10" borderId="8" xfId="0" applyNumberFormat="1" applyFont="1" applyFill="1" applyBorder="1" applyAlignment="1">
      <alignment horizontal="center" vertical="center"/>
    </xf>
    <xf numFmtId="2" fontId="10" fillId="9" borderId="8" xfId="0" applyNumberFormat="1" applyFont="1" applyFill="1" applyBorder="1" applyAlignment="1">
      <alignment horizontal="center" vertical="center" wrapText="1"/>
    </xf>
    <xf numFmtId="164" fontId="10" fillId="9" borderId="7" xfId="0" applyNumberFormat="1" applyFont="1" applyFill="1" applyBorder="1" applyAlignment="1">
      <alignment horizontal="center" vertical="center" wrapText="1"/>
    </xf>
    <xf numFmtId="1" fontId="10" fillId="11" borderId="1" xfId="0" applyNumberFormat="1" applyFont="1" applyFill="1" applyBorder="1" applyAlignment="1">
      <alignment horizontal="center" vertical="center"/>
    </xf>
    <xf numFmtId="164" fontId="10" fillId="9" borderId="7" xfId="0" applyNumberFormat="1" applyFont="1" applyFill="1" applyBorder="1" applyAlignment="1">
      <alignment horizontal="center" vertical="center"/>
    </xf>
    <xf numFmtId="164" fontId="10" fillId="11" borderId="7" xfId="0" applyNumberFormat="1" applyFont="1" applyFill="1" applyBorder="1" applyAlignment="1">
      <alignment horizontal="center" vertical="center"/>
    </xf>
    <xf numFmtId="2" fontId="10" fillId="9" borderId="7" xfId="0" applyNumberFormat="1" applyFont="1" applyFill="1" applyBorder="1" applyAlignment="1">
      <alignment horizontal="center" vertical="center" wrapText="1"/>
    </xf>
    <xf numFmtId="164" fontId="10" fillId="11" borderId="15" xfId="0" applyNumberFormat="1" applyFont="1" applyFill="1" applyBorder="1" applyAlignment="1">
      <alignment horizontal="center" vertical="center"/>
    </xf>
    <xf numFmtId="2" fontId="10" fillId="5" borderId="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0" fontId="15" fillId="3" borderId="26" xfId="0" applyFont="1" applyFill="1" applyBorder="1"/>
    <xf numFmtId="0" fontId="8" fillId="3" borderId="26" xfId="0" applyFont="1" applyFill="1" applyBorder="1"/>
    <xf numFmtId="0" fontId="16" fillId="3" borderId="26" xfId="0" applyFont="1" applyFill="1" applyBorder="1" applyAlignment="1">
      <alignment horizontal="center" vertical="top" wrapText="1"/>
    </xf>
    <xf numFmtId="0" fontId="17" fillId="0" borderId="0" xfId="0" applyFont="1"/>
    <xf numFmtId="0" fontId="16" fillId="3" borderId="26" xfId="0" applyFont="1" applyFill="1" applyBorder="1" applyAlignment="1">
      <alignment vertical="top" wrapText="1"/>
    </xf>
    <xf numFmtId="0" fontId="18" fillId="3" borderId="26" xfId="0" applyFont="1" applyFill="1" applyBorder="1"/>
    <xf numFmtId="0" fontId="10" fillId="3" borderId="26" xfId="0" applyFont="1" applyFill="1" applyBorder="1"/>
    <xf numFmtId="0" fontId="16" fillId="3" borderId="26" xfId="0" applyFont="1" applyFill="1" applyBorder="1"/>
    <xf numFmtId="0" fontId="16" fillId="3" borderId="26" xfId="0" applyFont="1" applyFill="1" applyBorder="1" applyAlignment="1">
      <alignment horizontal="center"/>
    </xf>
    <xf numFmtId="0" fontId="16" fillId="3" borderId="26" xfId="0" applyFont="1" applyFill="1" applyBorder="1" applyAlignment="1">
      <alignment horizontal="center" vertical="top"/>
    </xf>
    <xf numFmtId="0" fontId="19" fillId="3" borderId="26" xfId="0" applyFont="1" applyFill="1" applyBorder="1" applyAlignment="1">
      <alignment horizontal="left" vertical="top"/>
    </xf>
    <xf numFmtId="0" fontId="16" fillId="3" borderId="26" xfId="0" applyFont="1" applyFill="1" applyBorder="1" applyAlignment="1">
      <alignment horizontal="left" vertical="top"/>
    </xf>
    <xf numFmtId="0" fontId="16" fillId="3" borderId="26" xfId="0" applyFont="1" applyFill="1" applyBorder="1" applyAlignment="1">
      <alignment horizontal="left"/>
    </xf>
    <xf numFmtId="0" fontId="18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1" fontId="10" fillId="9" borderId="7" xfId="0" applyNumberFormat="1" applyFont="1" applyFill="1" applyBorder="1" applyAlignment="1">
      <alignment horizontal="center" vertical="center"/>
    </xf>
    <xf numFmtId="2" fontId="21" fillId="3" borderId="15" xfId="0" applyNumberFormat="1" applyFont="1" applyFill="1" applyBorder="1" applyAlignment="1">
      <alignment horizontal="center" wrapText="1"/>
    </xf>
    <xf numFmtId="164" fontId="10" fillId="9" borderId="16" xfId="0" applyNumberFormat="1" applyFont="1" applyFill="1" applyBorder="1" applyAlignment="1">
      <alignment horizontal="center" vertical="center"/>
    </xf>
    <xf numFmtId="164" fontId="10" fillId="9" borderId="6" xfId="0" applyNumberFormat="1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2" fontId="10" fillId="11" borderId="15" xfId="0" applyNumberFormat="1" applyFont="1" applyFill="1" applyBorder="1" applyAlignment="1">
      <alignment horizontal="center" vertical="center" wrapText="1"/>
    </xf>
    <xf numFmtId="2" fontId="10" fillId="10" borderId="7" xfId="0" applyNumberFormat="1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164" fontId="17" fillId="0" borderId="26" xfId="0" applyNumberFormat="1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2" fontId="12" fillId="2" borderId="2" xfId="0" applyNumberFormat="1" applyFont="1" applyFill="1" applyBorder="1" applyAlignment="1">
      <alignment horizontal="left" vertical="center" wrapText="1"/>
    </xf>
    <xf numFmtId="0" fontId="9" fillId="0" borderId="3" xfId="0" applyFont="1" applyBorder="1"/>
    <xf numFmtId="0" fontId="9" fillId="0" borderId="4" xfId="0" applyFont="1" applyBorder="1"/>
    <xf numFmtId="2" fontId="8" fillId="2" borderId="1" xfId="0" applyNumberFormat="1" applyFont="1" applyFill="1" applyBorder="1" applyAlignment="1">
      <alignment horizontal="center" vertical="center"/>
    </xf>
    <xf numFmtId="0" fontId="9" fillId="0" borderId="15" xfId="0" applyFont="1" applyBorder="1"/>
    <xf numFmtId="2" fontId="8" fillId="3" borderId="22" xfId="0" applyNumberFormat="1" applyFont="1" applyFill="1" applyBorder="1" applyAlignment="1">
      <alignment horizontal="center" vertical="center"/>
    </xf>
    <xf numFmtId="0" fontId="9" fillId="0" borderId="23" xfId="0" applyFont="1" applyBorder="1"/>
    <xf numFmtId="2" fontId="8" fillId="3" borderId="1" xfId="0" applyNumberFormat="1" applyFont="1" applyFill="1" applyBorder="1" applyAlignment="1">
      <alignment horizontal="center" vertical="center"/>
    </xf>
    <xf numFmtId="0" fontId="9" fillId="0" borderId="5" xfId="0" applyFont="1" applyBorder="1"/>
    <xf numFmtId="1" fontId="8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4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wrapText="1"/>
    </xf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6" fillId="3" borderId="26" xfId="0" applyFont="1" applyFill="1" applyBorder="1" applyAlignment="1">
      <alignment horizontal="left" vertical="top" wrapText="1"/>
    </xf>
    <xf numFmtId="0" fontId="6" fillId="0" borderId="26" xfId="0" applyFont="1" applyBorder="1"/>
    <xf numFmtId="2" fontId="10" fillId="3" borderId="1" xfId="0" applyNumberFormat="1" applyFont="1" applyFill="1" applyBorder="1" applyAlignment="1">
      <alignment horizontal="left" vertical="center" wrapText="1"/>
    </xf>
    <xf numFmtId="2" fontId="10" fillId="0" borderId="1" xfId="0" applyNumberFormat="1" applyFont="1" applyBorder="1" applyAlignment="1">
      <alignment horizontal="center" vertical="center"/>
    </xf>
    <xf numFmtId="0" fontId="9" fillId="0" borderId="13" xfId="0" applyFont="1" applyBorder="1"/>
    <xf numFmtId="0" fontId="16" fillId="3" borderId="26" xfId="0" applyFont="1" applyFill="1" applyBorder="1" applyAlignment="1">
      <alignment horizontal="center" vertical="top" wrapText="1"/>
    </xf>
    <xf numFmtId="0" fontId="16" fillId="7" borderId="26" xfId="0" applyFont="1" applyFill="1" applyBorder="1" applyAlignment="1">
      <alignment horizontal="left"/>
    </xf>
    <xf numFmtId="0" fontId="16" fillId="4" borderId="26" xfId="0" applyFont="1" applyFill="1" applyBorder="1" applyAlignment="1">
      <alignment horizontal="left"/>
    </xf>
    <xf numFmtId="0" fontId="16" fillId="8" borderId="26" xfId="0" applyFont="1" applyFill="1" applyBorder="1" applyAlignment="1">
      <alignment horizontal="left" vertical="top"/>
    </xf>
    <xf numFmtId="2" fontId="12" fillId="2" borderId="2" xfId="0" applyNumberFormat="1" applyFont="1" applyFill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6"/>
  <sheetViews>
    <sheetView tabSelected="1" zoomScaleNormal="100" workbookViewId="0">
      <pane ySplit="13" topLeftCell="A47" activePane="bottomLeft" state="frozen"/>
      <selection pane="bottomLeft"/>
    </sheetView>
  </sheetViews>
  <sheetFormatPr defaultColWidth="14.42578125" defaultRowHeight="15" customHeight="1"/>
  <cols>
    <col min="1" max="2" width="4.42578125" customWidth="1"/>
    <col min="3" max="3" width="4.28515625" customWidth="1"/>
    <col min="4" max="4" width="31.28515625" customWidth="1"/>
    <col min="5" max="5" width="10.28515625" customWidth="1"/>
    <col min="6" max="6" width="11.140625" customWidth="1"/>
    <col min="7" max="7" width="28.85546875" customWidth="1"/>
    <col min="8" max="9" width="12.140625" customWidth="1"/>
    <col min="10" max="10" width="11.140625" customWidth="1"/>
    <col min="11" max="11" width="13.28515625" customWidth="1"/>
    <col min="12" max="12" width="12" customWidth="1"/>
    <col min="13" max="13" width="28.85546875" customWidth="1"/>
    <col min="14" max="26" width="8.7109375" customWidth="1"/>
  </cols>
  <sheetData>
    <row r="1" spans="1:26" ht="15" customHeight="1">
      <c r="L1" s="150" t="s">
        <v>136</v>
      </c>
      <c r="M1" s="151"/>
    </row>
    <row r="2" spans="1:26" ht="15" customHeight="1">
      <c r="L2" s="151"/>
      <c r="M2" s="151"/>
    </row>
    <row r="3" spans="1:26" ht="30" customHeight="1">
      <c r="L3" s="151"/>
      <c r="M3" s="151"/>
    </row>
    <row r="5" spans="1:26" ht="11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139" t="s">
        <v>0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7.25" customHeight="1">
      <c r="A7" s="141" t="s">
        <v>1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142" t="s">
        <v>2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3.25" customHeight="1">
      <c r="A11" s="143" t="s">
        <v>3</v>
      </c>
      <c r="B11" s="143" t="s">
        <v>4</v>
      </c>
      <c r="C11" s="143" t="s">
        <v>5</v>
      </c>
      <c r="D11" s="144" t="s">
        <v>6</v>
      </c>
      <c r="E11" s="147" t="s">
        <v>7</v>
      </c>
      <c r="F11" s="148" t="s">
        <v>8</v>
      </c>
      <c r="G11" s="127"/>
      <c r="H11" s="127"/>
      <c r="I11" s="127"/>
      <c r="J11" s="128"/>
      <c r="K11" s="149" t="s">
        <v>9</v>
      </c>
      <c r="L11" s="128"/>
      <c r="M11" s="144" t="s">
        <v>10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94.5" customHeight="1">
      <c r="A12" s="134"/>
      <c r="B12" s="134"/>
      <c r="C12" s="134"/>
      <c r="D12" s="134"/>
      <c r="E12" s="134"/>
      <c r="F12" s="13" t="s">
        <v>11</v>
      </c>
      <c r="G12" s="14" t="s">
        <v>12</v>
      </c>
      <c r="H12" s="13" t="s">
        <v>13</v>
      </c>
      <c r="I12" s="13" t="s">
        <v>14</v>
      </c>
      <c r="J12" s="13" t="s">
        <v>15</v>
      </c>
      <c r="K12" s="13" t="s">
        <v>16</v>
      </c>
      <c r="L12" s="13" t="s">
        <v>17</v>
      </c>
      <c r="M12" s="13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57" customHeight="1">
      <c r="A14" s="145" t="s">
        <v>18</v>
      </c>
      <c r="B14" s="127"/>
      <c r="C14" s="127"/>
      <c r="D14" s="127"/>
      <c r="E14" s="128"/>
      <c r="F14" s="17" t="s">
        <v>19</v>
      </c>
      <c r="G14" s="18" t="s">
        <v>20</v>
      </c>
      <c r="H14" s="19">
        <v>5</v>
      </c>
      <c r="I14" s="92">
        <v>-28.8</v>
      </c>
      <c r="J14" s="92" t="s">
        <v>18</v>
      </c>
      <c r="K14" s="20" t="s">
        <v>18</v>
      </c>
      <c r="L14" s="20" t="s">
        <v>18</v>
      </c>
      <c r="M14" s="86" t="s">
        <v>135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54.75" customHeight="1">
      <c r="A15" s="145" t="s">
        <v>18</v>
      </c>
      <c r="B15" s="127"/>
      <c r="C15" s="127"/>
      <c r="D15" s="127"/>
      <c r="E15" s="128"/>
      <c r="F15" s="17" t="s">
        <v>21</v>
      </c>
      <c r="G15" s="18" t="s">
        <v>22</v>
      </c>
      <c r="H15" s="22">
        <v>2</v>
      </c>
      <c r="I15" s="22">
        <v>3</v>
      </c>
      <c r="J15" s="22">
        <v>150</v>
      </c>
      <c r="K15" s="20" t="s">
        <v>18</v>
      </c>
      <c r="L15" s="16" t="s">
        <v>18</v>
      </c>
      <c r="M15" s="88" t="s">
        <v>124</v>
      </c>
      <c r="N15" s="5" t="s">
        <v>97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57.75" customHeight="1">
      <c r="A16" s="145" t="s">
        <v>18</v>
      </c>
      <c r="B16" s="127"/>
      <c r="C16" s="127"/>
      <c r="D16" s="127"/>
      <c r="E16" s="128"/>
      <c r="F16" s="17" t="s">
        <v>23</v>
      </c>
      <c r="G16" s="18" t="s">
        <v>24</v>
      </c>
      <c r="H16" s="22">
        <v>8.1</v>
      </c>
      <c r="I16" s="22">
        <v>8.1999999999999993</v>
      </c>
      <c r="J16" s="22">
        <v>101.2</v>
      </c>
      <c r="K16" s="20" t="s">
        <v>18</v>
      </c>
      <c r="L16" s="20" t="s">
        <v>18</v>
      </c>
      <c r="M16" s="8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3.5" customHeight="1">
      <c r="A17" s="145" t="s">
        <v>18</v>
      </c>
      <c r="B17" s="127"/>
      <c r="C17" s="127"/>
      <c r="D17" s="127"/>
      <c r="E17" s="128"/>
      <c r="F17" s="17" t="s">
        <v>25</v>
      </c>
      <c r="G17" s="18" t="s">
        <v>26</v>
      </c>
      <c r="H17" s="22">
        <v>8</v>
      </c>
      <c r="I17" s="22">
        <v>9</v>
      </c>
      <c r="J17" s="22">
        <v>112.5</v>
      </c>
      <c r="K17" s="20" t="s">
        <v>18</v>
      </c>
      <c r="L17" s="20" t="s">
        <v>18</v>
      </c>
      <c r="M17" s="2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>
      <c r="A18" s="24" t="s">
        <v>27</v>
      </c>
      <c r="B18" s="25" t="s">
        <v>27</v>
      </c>
      <c r="C18" s="146" t="s">
        <v>28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2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07.25" customHeight="1">
      <c r="A19" s="26" t="s">
        <v>27</v>
      </c>
      <c r="B19" s="27" t="s">
        <v>27</v>
      </c>
      <c r="C19" s="28">
        <v>3</v>
      </c>
      <c r="D19" s="29" t="s">
        <v>29</v>
      </c>
      <c r="E19" s="30">
        <v>9</v>
      </c>
      <c r="F19" s="30" t="s">
        <v>99</v>
      </c>
      <c r="G19" s="31" t="s">
        <v>133</v>
      </c>
      <c r="H19" s="30">
        <v>5</v>
      </c>
      <c r="I19" s="89">
        <v>5</v>
      </c>
      <c r="J19" s="89">
        <v>100</v>
      </c>
      <c r="K19" s="32">
        <v>689.72</v>
      </c>
      <c r="L19" s="90">
        <v>619.20000000000005</v>
      </c>
      <c r="M19" s="91" t="s">
        <v>30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63.75" customHeight="1">
      <c r="A20" s="33">
        <v>1</v>
      </c>
      <c r="B20" s="34">
        <v>1</v>
      </c>
      <c r="C20" s="34">
        <v>34</v>
      </c>
      <c r="D20" s="35" t="s">
        <v>31</v>
      </c>
      <c r="E20" s="36">
        <v>9</v>
      </c>
      <c r="F20" s="36" t="s">
        <v>98</v>
      </c>
      <c r="G20" s="37" t="s">
        <v>32</v>
      </c>
      <c r="H20" s="93">
        <v>0</v>
      </c>
      <c r="I20" s="94">
        <v>0</v>
      </c>
      <c r="J20" s="94">
        <v>0</v>
      </c>
      <c r="K20" s="38">
        <f>3-3</f>
        <v>0</v>
      </c>
      <c r="L20" s="95">
        <v>0</v>
      </c>
      <c r="M20" s="96" t="s">
        <v>125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9.75" customHeight="1">
      <c r="A21" s="40">
        <v>1</v>
      </c>
      <c r="B21" s="40">
        <v>1</v>
      </c>
      <c r="C21" s="15">
        <v>13</v>
      </c>
      <c r="D21" s="41" t="s">
        <v>33</v>
      </c>
      <c r="E21" s="42">
        <v>9</v>
      </c>
      <c r="F21" s="42" t="s">
        <v>100</v>
      </c>
      <c r="G21" s="43" t="s">
        <v>34</v>
      </c>
      <c r="H21" s="44">
        <v>1</v>
      </c>
      <c r="I21" s="94">
        <v>1</v>
      </c>
      <c r="J21" s="94">
        <v>100</v>
      </c>
      <c r="K21" s="38">
        <v>0.96799999999999997</v>
      </c>
      <c r="L21" s="94">
        <v>1</v>
      </c>
      <c r="M21" s="4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5.75" customHeight="1">
      <c r="A22" s="40">
        <v>1</v>
      </c>
      <c r="B22" s="40">
        <v>1</v>
      </c>
      <c r="C22" s="15">
        <v>35</v>
      </c>
      <c r="D22" s="41" t="s">
        <v>35</v>
      </c>
      <c r="E22" s="42">
        <v>9</v>
      </c>
      <c r="F22" s="42" t="s">
        <v>101</v>
      </c>
      <c r="G22" s="43" t="s">
        <v>34</v>
      </c>
      <c r="H22" s="46">
        <v>1</v>
      </c>
      <c r="I22" s="94">
        <v>1</v>
      </c>
      <c r="J22" s="94">
        <v>100</v>
      </c>
      <c r="K22" s="38">
        <v>99.173550000000006</v>
      </c>
      <c r="L22" s="94">
        <v>99.2</v>
      </c>
      <c r="M22" s="47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56.25" customHeight="1">
      <c r="A23" s="33">
        <v>1</v>
      </c>
      <c r="B23" s="34">
        <v>1</v>
      </c>
      <c r="C23" s="48">
        <v>15</v>
      </c>
      <c r="D23" s="49" t="s">
        <v>36</v>
      </c>
      <c r="E23" s="42">
        <v>9</v>
      </c>
      <c r="F23" s="42" t="s">
        <v>102</v>
      </c>
      <c r="G23" s="50" t="s">
        <v>34</v>
      </c>
      <c r="H23" s="44">
        <v>1</v>
      </c>
      <c r="I23" s="94">
        <v>1</v>
      </c>
      <c r="J23" s="94">
        <v>100</v>
      </c>
      <c r="K23" s="38">
        <v>59.293869999999998</v>
      </c>
      <c r="L23" s="38">
        <v>59.3</v>
      </c>
      <c r="M23" s="45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53.25" customHeight="1">
      <c r="A24" s="33">
        <v>1</v>
      </c>
      <c r="B24" s="34">
        <v>1</v>
      </c>
      <c r="C24" s="48">
        <v>11</v>
      </c>
      <c r="D24" s="41" t="s">
        <v>37</v>
      </c>
      <c r="E24" s="51">
        <v>9</v>
      </c>
      <c r="F24" s="51" t="s">
        <v>103</v>
      </c>
      <c r="G24" s="50" t="s">
        <v>34</v>
      </c>
      <c r="H24" s="44">
        <v>1</v>
      </c>
      <c r="I24" s="94">
        <v>1</v>
      </c>
      <c r="J24" s="94">
        <v>100</v>
      </c>
      <c r="K24" s="38">
        <v>0.5</v>
      </c>
      <c r="L24" s="94">
        <v>0.5</v>
      </c>
      <c r="M24" s="4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8" customHeight="1">
      <c r="A25" s="40">
        <v>1</v>
      </c>
      <c r="B25" s="40">
        <v>1</v>
      </c>
      <c r="C25" s="15">
        <v>20</v>
      </c>
      <c r="D25" s="52" t="s">
        <v>38</v>
      </c>
      <c r="E25" s="42">
        <v>9</v>
      </c>
      <c r="F25" s="42" t="s">
        <v>104</v>
      </c>
      <c r="G25" s="53" t="s">
        <v>39</v>
      </c>
      <c r="H25" s="44">
        <v>0</v>
      </c>
      <c r="I25" s="94">
        <v>0</v>
      </c>
      <c r="J25" s="94">
        <v>101.65</v>
      </c>
      <c r="K25" s="38">
        <v>2717.95</v>
      </c>
      <c r="L25" s="38">
        <v>2762.9</v>
      </c>
      <c r="M25" s="4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53.25" customHeight="1">
      <c r="A26" s="40">
        <v>1</v>
      </c>
      <c r="B26" s="40">
        <v>1</v>
      </c>
      <c r="C26" s="15">
        <v>21</v>
      </c>
      <c r="D26" s="17" t="s">
        <v>40</v>
      </c>
      <c r="E26" s="42">
        <v>9</v>
      </c>
      <c r="F26" s="42" t="s">
        <v>105</v>
      </c>
      <c r="G26" s="37" t="s">
        <v>34</v>
      </c>
      <c r="H26" s="54">
        <v>0</v>
      </c>
      <c r="I26" s="94" t="s">
        <v>18</v>
      </c>
      <c r="J26" s="94" t="s">
        <v>18</v>
      </c>
      <c r="K26" s="95">
        <v>2.2711899999999998</v>
      </c>
      <c r="L26" s="94">
        <v>2.2999999999999998</v>
      </c>
      <c r="M26" s="61" t="s">
        <v>130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57.75" customHeight="1">
      <c r="A27" s="33">
        <v>1</v>
      </c>
      <c r="B27" s="34">
        <v>1</v>
      </c>
      <c r="C27" s="48">
        <v>34</v>
      </c>
      <c r="D27" s="41" t="s">
        <v>41</v>
      </c>
      <c r="E27" s="42">
        <v>9</v>
      </c>
      <c r="F27" s="42" t="s">
        <v>98</v>
      </c>
      <c r="G27" s="53" t="s">
        <v>42</v>
      </c>
      <c r="H27" s="46">
        <v>1</v>
      </c>
      <c r="I27" s="94">
        <v>0</v>
      </c>
      <c r="J27" s="94">
        <v>0</v>
      </c>
      <c r="K27" s="38">
        <v>1537.45</v>
      </c>
      <c r="L27" s="38">
        <v>1443.8</v>
      </c>
      <c r="M27" s="71" t="s">
        <v>131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4.5" customHeight="1">
      <c r="A28" s="55">
        <v>1</v>
      </c>
      <c r="B28" s="48">
        <v>1</v>
      </c>
      <c r="C28" s="48">
        <v>32</v>
      </c>
      <c r="D28" s="41" t="s">
        <v>43</v>
      </c>
      <c r="E28" s="42">
        <v>9</v>
      </c>
      <c r="F28" s="42" t="s">
        <v>108</v>
      </c>
      <c r="G28" s="43" t="s">
        <v>42</v>
      </c>
      <c r="H28" s="42">
        <v>1</v>
      </c>
      <c r="I28" s="94">
        <v>1</v>
      </c>
      <c r="J28" s="94">
        <v>100</v>
      </c>
      <c r="K28" s="38">
        <v>297.27999999999997</v>
      </c>
      <c r="L28" s="38">
        <v>297.3</v>
      </c>
      <c r="M28" s="45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4.5" customHeight="1">
      <c r="A29" s="33">
        <v>1</v>
      </c>
      <c r="B29" s="48">
        <v>1</v>
      </c>
      <c r="C29" s="48">
        <v>35</v>
      </c>
      <c r="D29" s="41" t="s">
        <v>44</v>
      </c>
      <c r="E29" s="51">
        <v>9</v>
      </c>
      <c r="F29" s="51" t="s">
        <v>101</v>
      </c>
      <c r="G29" s="50" t="s">
        <v>42</v>
      </c>
      <c r="H29" s="46">
        <v>2</v>
      </c>
      <c r="I29" s="115">
        <v>3</v>
      </c>
      <c r="J29" s="94">
        <v>100</v>
      </c>
      <c r="K29" s="38">
        <v>55</v>
      </c>
      <c r="L29" s="38">
        <v>55</v>
      </c>
      <c r="M29" s="47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4.5" customHeight="1">
      <c r="A30" s="40">
        <v>1</v>
      </c>
      <c r="B30" s="15">
        <v>1</v>
      </c>
      <c r="C30" s="15">
        <v>36</v>
      </c>
      <c r="D30" s="49" t="s">
        <v>45</v>
      </c>
      <c r="E30" s="42">
        <v>9</v>
      </c>
      <c r="F30" s="42" t="s">
        <v>106</v>
      </c>
      <c r="G30" s="43" t="s">
        <v>46</v>
      </c>
      <c r="H30" s="42">
        <v>100</v>
      </c>
      <c r="I30" s="94">
        <v>0</v>
      </c>
      <c r="J30" s="94">
        <v>0</v>
      </c>
      <c r="K30" s="95">
        <v>0</v>
      </c>
      <c r="L30" s="95">
        <v>0</v>
      </c>
      <c r="M30" s="61" t="s">
        <v>129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52.5" customHeight="1">
      <c r="A31" s="55">
        <v>1</v>
      </c>
      <c r="B31" s="48">
        <v>1</v>
      </c>
      <c r="C31" s="48">
        <v>30</v>
      </c>
      <c r="D31" s="41" t="s">
        <v>47</v>
      </c>
      <c r="E31" s="51">
        <v>9</v>
      </c>
      <c r="F31" s="51" t="s">
        <v>109</v>
      </c>
      <c r="G31" s="43" t="s">
        <v>46</v>
      </c>
      <c r="H31" s="42">
        <v>100</v>
      </c>
      <c r="I31" s="94">
        <v>100</v>
      </c>
      <c r="J31" s="94">
        <v>117.3</v>
      </c>
      <c r="K31" s="95">
        <v>49.170900000000003</v>
      </c>
      <c r="L31" s="38">
        <v>57.7</v>
      </c>
      <c r="M31" s="45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4.5" customHeight="1">
      <c r="A32" s="56" t="s">
        <v>27</v>
      </c>
      <c r="B32" s="57" t="s">
        <v>27</v>
      </c>
      <c r="C32" s="34">
        <v>7</v>
      </c>
      <c r="D32" s="58" t="s">
        <v>48</v>
      </c>
      <c r="E32" s="59" t="s">
        <v>49</v>
      </c>
      <c r="F32" s="59" t="s">
        <v>110</v>
      </c>
      <c r="G32" s="37" t="s">
        <v>50</v>
      </c>
      <c r="H32" s="54">
        <v>5</v>
      </c>
      <c r="I32" s="94">
        <v>4</v>
      </c>
      <c r="J32" s="94">
        <v>80</v>
      </c>
      <c r="K32" s="38">
        <v>0</v>
      </c>
      <c r="L32" s="94">
        <v>47.298000000000002</v>
      </c>
      <c r="M32" s="60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8" customHeight="1">
      <c r="A33" s="40">
        <v>1</v>
      </c>
      <c r="B33" s="40">
        <v>1</v>
      </c>
      <c r="C33" s="40">
        <v>33</v>
      </c>
      <c r="D33" s="35" t="s">
        <v>51</v>
      </c>
      <c r="E33" s="54">
        <v>5</v>
      </c>
      <c r="F33" s="54" t="s">
        <v>107</v>
      </c>
      <c r="G33" s="61" t="s">
        <v>52</v>
      </c>
      <c r="H33" s="38">
        <v>71</v>
      </c>
      <c r="I33" s="94">
        <v>73.03</v>
      </c>
      <c r="J33" s="94">
        <v>102.8</v>
      </c>
      <c r="K33" s="38" t="s">
        <v>18</v>
      </c>
      <c r="L33" s="38" t="s">
        <v>18</v>
      </c>
      <c r="M33" s="4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4.25" customHeight="1">
      <c r="A34" s="40">
        <v>1</v>
      </c>
      <c r="B34" s="40">
        <v>1</v>
      </c>
      <c r="C34" s="40">
        <v>8</v>
      </c>
      <c r="D34" s="58" t="s">
        <v>53</v>
      </c>
      <c r="E34" s="54">
        <v>2</v>
      </c>
      <c r="F34" s="54" t="s">
        <v>111</v>
      </c>
      <c r="G34" s="37" t="s">
        <v>54</v>
      </c>
      <c r="H34" s="36">
        <v>1</v>
      </c>
      <c r="I34" s="94">
        <v>3</v>
      </c>
      <c r="J34" s="94">
        <v>100</v>
      </c>
      <c r="K34" s="95">
        <v>50</v>
      </c>
      <c r="L34" s="38">
        <v>50</v>
      </c>
      <c r="M34" s="96" t="s">
        <v>55</v>
      </c>
      <c r="N34" s="9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>
      <c r="A35" s="62" t="s">
        <v>27</v>
      </c>
      <c r="B35" s="62" t="s">
        <v>56</v>
      </c>
      <c r="C35" s="126" t="s">
        <v>57</v>
      </c>
      <c r="D35" s="127"/>
      <c r="E35" s="127"/>
      <c r="F35" s="127"/>
      <c r="G35" s="127"/>
      <c r="H35" s="127"/>
      <c r="I35" s="127"/>
      <c r="J35" s="127"/>
      <c r="K35" s="127"/>
      <c r="L35" s="127"/>
      <c r="M35" s="12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3.5" customHeight="1">
      <c r="A36" s="63" t="s">
        <v>27</v>
      </c>
      <c r="B36" s="63" t="s">
        <v>56</v>
      </c>
      <c r="C36" s="40">
        <v>1</v>
      </c>
      <c r="D36" s="64" t="s">
        <v>58</v>
      </c>
      <c r="E36" s="47" t="s">
        <v>49</v>
      </c>
      <c r="F36" s="47" t="s">
        <v>112</v>
      </c>
      <c r="G36" s="61" t="s">
        <v>59</v>
      </c>
      <c r="H36" s="54">
        <v>2</v>
      </c>
      <c r="I36" s="94">
        <v>3</v>
      </c>
      <c r="J36" s="94">
        <v>64.53</v>
      </c>
      <c r="K36" s="38">
        <v>400</v>
      </c>
      <c r="L36" s="38">
        <v>258.10000000000002</v>
      </c>
      <c r="M36" s="116" t="s">
        <v>60</v>
      </c>
      <c r="N36" s="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52.5" customHeight="1">
      <c r="A37" s="33">
        <v>1</v>
      </c>
      <c r="B37" s="34">
        <v>2</v>
      </c>
      <c r="C37" s="34">
        <v>3</v>
      </c>
      <c r="D37" s="35" t="s">
        <v>61</v>
      </c>
      <c r="E37" s="65">
        <v>9</v>
      </c>
      <c r="F37" s="65" t="s">
        <v>113</v>
      </c>
      <c r="G37" s="53" t="s">
        <v>46</v>
      </c>
      <c r="H37" s="46">
        <v>100</v>
      </c>
      <c r="I37" s="117">
        <v>100</v>
      </c>
      <c r="J37" s="118">
        <v>100</v>
      </c>
      <c r="K37" s="66">
        <v>3.67</v>
      </c>
      <c r="L37" s="117">
        <v>3.7</v>
      </c>
      <c r="M37" s="6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>
      <c r="A38" s="62" t="s">
        <v>27</v>
      </c>
      <c r="B38" s="62" t="s">
        <v>62</v>
      </c>
      <c r="C38" s="161" t="s">
        <v>63</v>
      </c>
      <c r="D38" s="127"/>
      <c r="E38" s="127"/>
      <c r="F38" s="127"/>
      <c r="G38" s="127"/>
      <c r="H38" s="127"/>
      <c r="I38" s="127"/>
      <c r="J38" s="127"/>
      <c r="K38" s="127"/>
      <c r="L38" s="127"/>
      <c r="M38" s="128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40.5" customHeight="1">
      <c r="A39" s="68" t="s">
        <v>27</v>
      </c>
      <c r="B39" s="63" t="s">
        <v>62</v>
      </c>
      <c r="C39" s="40">
        <v>13</v>
      </c>
      <c r="D39" s="64" t="s">
        <v>64</v>
      </c>
      <c r="E39" s="45" t="s">
        <v>65</v>
      </c>
      <c r="F39" s="45" t="s">
        <v>114</v>
      </c>
      <c r="G39" s="69" t="s">
        <v>66</v>
      </c>
      <c r="H39" s="54">
        <v>10</v>
      </c>
      <c r="I39" s="94">
        <v>10</v>
      </c>
      <c r="J39" s="94">
        <v>100.2</v>
      </c>
      <c r="K39" s="39">
        <v>1109.25</v>
      </c>
      <c r="L39" s="70">
        <v>1111.5</v>
      </c>
      <c r="M39" s="60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60" customHeight="1">
      <c r="A40" s="40">
        <v>1</v>
      </c>
      <c r="B40" s="40">
        <v>3</v>
      </c>
      <c r="C40" s="40">
        <v>25</v>
      </c>
      <c r="D40" s="72" t="s">
        <v>67</v>
      </c>
      <c r="E40" s="21">
        <v>9</v>
      </c>
      <c r="F40" s="21" t="s">
        <v>115</v>
      </c>
      <c r="G40" s="53" t="s">
        <v>68</v>
      </c>
      <c r="H40" s="46">
        <v>7</v>
      </c>
      <c r="I40" s="44">
        <v>39</v>
      </c>
      <c r="J40" s="38">
        <v>557.1</v>
      </c>
      <c r="K40" s="38">
        <f>10+2.5</f>
        <v>12.5</v>
      </c>
      <c r="L40" s="38">
        <v>41.4</v>
      </c>
      <c r="M40" s="71" t="s">
        <v>126</v>
      </c>
      <c r="N40" s="9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90" customHeight="1">
      <c r="A41" s="40">
        <v>1</v>
      </c>
      <c r="B41" s="40">
        <v>3</v>
      </c>
      <c r="C41" s="40">
        <v>5</v>
      </c>
      <c r="D41" s="72" t="s">
        <v>69</v>
      </c>
      <c r="E41" s="21">
        <v>9</v>
      </c>
      <c r="F41" s="21" t="s">
        <v>116</v>
      </c>
      <c r="G41" s="71" t="s">
        <v>46</v>
      </c>
      <c r="H41" s="36">
        <v>100</v>
      </c>
      <c r="I41" s="94">
        <v>45.6</v>
      </c>
      <c r="J41" s="94">
        <v>45.6</v>
      </c>
      <c r="K41" s="38">
        <v>31.616</v>
      </c>
      <c r="L41" s="94">
        <v>14.4</v>
      </c>
      <c r="M41" s="96" t="s">
        <v>70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>
      <c r="A42" s="73" t="s">
        <v>27</v>
      </c>
      <c r="B42" s="74" t="s">
        <v>71</v>
      </c>
      <c r="C42" s="126" t="s">
        <v>72</v>
      </c>
      <c r="D42" s="127"/>
      <c r="E42" s="127"/>
      <c r="F42" s="127"/>
      <c r="G42" s="127"/>
      <c r="H42" s="127"/>
      <c r="I42" s="127"/>
      <c r="J42" s="127"/>
      <c r="K42" s="127"/>
      <c r="L42" s="127"/>
      <c r="M42" s="128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34.5" customHeight="1">
      <c r="A43" s="75">
        <v>1</v>
      </c>
      <c r="B43" s="40">
        <v>4</v>
      </c>
      <c r="C43" s="76">
        <v>1</v>
      </c>
      <c r="D43" s="77" t="s">
        <v>73</v>
      </c>
      <c r="E43" s="78">
        <v>9</v>
      </c>
      <c r="F43" s="78" t="s">
        <v>117</v>
      </c>
      <c r="G43" s="31" t="s">
        <v>74</v>
      </c>
      <c r="H43" s="79">
        <v>1737</v>
      </c>
      <c r="I43" s="89">
        <v>1737</v>
      </c>
      <c r="J43" s="89">
        <v>100</v>
      </c>
      <c r="K43" s="97">
        <f>111.72421+1.5</f>
        <v>113.22421</v>
      </c>
      <c r="L43" s="32">
        <v>113.2</v>
      </c>
      <c r="M43" s="80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56.25" customHeight="1">
      <c r="A44" s="33">
        <v>1</v>
      </c>
      <c r="B44" s="34">
        <v>4</v>
      </c>
      <c r="C44" s="34">
        <v>14</v>
      </c>
      <c r="D44" s="35" t="s">
        <v>75</v>
      </c>
      <c r="E44" s="51">
        <v>9</v>
      </c>
      <c r="F44" s="51" t="s">
        <v>118</v>
      </c>
      <c r="G44" s="53" t="s">
        <v>76</v>
      </c>
      <c r="H44" s="66">
        <v>1</v>
      </c>
      <c r="I44" s="94">
        <v>1</v>
      </c>
      <c r="J44" s="94">
        <v>84.1</v>
      </c>
      <c r="K44" s="38">
        <v>889.69</v>
      </c>
      <c r="L44" s="94">
        <v>748.6</v>
      </c>
      <c r="M44" s="45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64.5" customHeight="1">
      <c r="A45" s="34">
        <v>1</v>
      </c>
      <c r="B45" s="34">
        <v>4</v>
      </c>
      <c r="C45" s="34">
        <v>15</v>
      </c>
      <c r="D45" s="58" t="s">
        <v>77</v>
      </c>
      <c r="E45" s="42">
        <v>9</v>
      </c>
      <c r="F45" s="42" t="s">
        <v>119</v>
      </c>
      <c r="G45" s="37" t="s">
        <v>78</v>
      </c>
      <c r="H45" s="81">
        <v>1.1000000000000001</v>
      </c>
      <c r="I45" s="94">
        <v>1</v>
      </c>
      <c r="J45" s="94">
        <v>90.9</v>
      </c>
      <c r="K45" s="95">
        <v>272.05</v>
      </c>
      <c r="L45" s="94">
        <v>236</v>
      </c>
      <c r="M45" s="8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54" customHeight="1">
      <c r="A46" s="40">
        <v>1</v>
      </c>
      <c r="B46" s="34">
        <v>4</v>
      </c>
      <c r="C46" s="34">
        <v>16</v>
      </c>
      <c r="D46" s="58" t="s">
        <v>79</v>
      </c>
      <c r="E46" s="42">
        <v>9</v>
      </c>
      <c r="F46" s="42" t="s">
        <v>120</v>
      </c>
      <c r="G46" s="37" t="s">
        <v>80</v>
      </c>
      <c r="H46" s="119">
        <v>1.2</v>
      </c>
      <c r="I46" s="94">
        <v>0.77</v>
      </c>
      <c r="J46" s="94">
        <v>66.7</v>
      </c>
      <c r="K46" s="95">
        <v>241.34</v>
      </c>
      <c r="L46" s="94">
        <v>117.3</v>
      </c>
      <c r="M46" s="120" t="s">
        <v>134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45" customHeight="1">
      <c r="A47" s="40">
        <v>1</v>
      </c>
      <c r="B47" s="40">
        <v>4</v>
      </c>
      <c r="C47" s="40">
        <v>2</v>
      </c>
      <c r="D47" s="64" t="s">
        <v>81</v>
      </c>
      <c r="E47" s="54">
        <v>9</v>
      </c>
      <c r="F47" s="54" t="s">
        <v>121</v>
      </c>
      <c r="G47" s="61" t="s">
        <v>82</v>
      </c>
      <c r="H47" s="39">
        <v>2.9</v>
      </c>
      <c r="I47" s="94">
        <v>1.63</v>
      </c>
      <c r="J47" s="94">
        <v>55</v>
      </c>
      <c r="K47" s="38">
        <v>1259.8</v>
      </c>
      <c r="L47" s="94">
        <v>1139.7</v>
      </c>
      <c r="M47" s="121" t="s">
        <v>134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29" t="s">
        <v>56</v>
      </c>
      <c r="B48" s="129" t="s">
        <v>27</v>
      </c>
      <c r="C48" s="126" t="s">
        <v>83</v>
      </c>
      <c r="D48" s="127"/>
      <c r="E48" s="127"/>
      <c r="F48" s="127"/>
      <c r="G48" s="127"/>
      <c r="H48" s="127"/>
      <c r="I48" s="127"/>
      <c r="J48" s="127"/>
      <c r="K48" s="127"/>
      <c r="L48" s="127"/>
      <c r="M48" s="128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4.5" hidden="1" customHeight="1">
      <c r="A49" s="130"/>
      <c r="B49" s="130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4.5" customHeight="1">
      <c r="A50" s="131" t="s">
        <v>56</v>
      </c>
      <c r="B50" s="133" t="s">
        <v>27</v>
      </c>
      <c r="C50" s="135">
        <v>6</v>
      </c>
      <c r="D50" s="154" t="s">
        <v>84</v>
      </c>
      <c r="E50" s="155" t="s">
        <v>56</v>
      </c>
      <c r="F50" s="155" t="s">
        <v>122</v>
      </c>
      <c r="G50" s="162" t="s">
        <v>85</v>
      </c>
      <c r="H50" s="163">
        <v>11</v>
      </c>
      <c r="I50" s="136">
        <v>9</v>
      </c>
      <c r="J50" s="136">
        <v>81.8</v>
      </c>
      <c r="K50" s="136">
        <v>45.758000000000003</v>
      </c>
      <c r="L50" s="137">
        <v>45.8</v>
      </c>
      <c r="M50" s="13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>
      <c r="A51" s="132"/>
      <c r="B51" s="134"/>
      <c r="C51" s="134"/>
      <c r="D51" s="134"/>
      <c r="E51" s="156"/>
      <c r="F51" s="156"/>
      <c r="G51" s="156"/>
      <c r="H51" s="134"/>
      <c r="I51" s="130"/>
      <c r="J51" s="130"/>
      <c r="K51" s="130"/>
      <c r="L51" s="130"/>
      <c r="M51" s="130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4.5" customHeight="1">
      <c r="A52" s="85" t="s">
        <v>56</v>
      </c>
      <c r="B52" s="63" t="s">
        <v>27</v>
      </c>
      <c r="C52" s="40">
        <v>7</v>
      </c>
      <c r="D52" s="72" t="s">
        <v>86</v>
      </c>
      <c r="E52" s="47" t="s">
        <v>56</v>
      </c>
      <c r="F52" s="47" t="s">
        <v>123</v>
      </c>
      <c r="G52" s="61" t="s">
        <v>87</v>
      </c>
      <c r="H52" s="54">
        <v>20</v>
      </c>
      <c r="I52" s="38">
        <v>120</v>
      </c>
      <c r="J52" s="38">
        <v>600</v>
      </c>
      <c r="K52" s="38">
        <v>74.5</v>
      </c>
      <c r="L52" s="70">
        <v>74.5</v>
      </c>
      <c r="M52" s="98" t="s">
        <v>88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25" t="s">
        <v>89</v>
      </c>
      <c r="B53" s="125"/>
      <c r="C53" s="125"/>
      <c r="D53" s="125"/>
      <c r="E53" s="122"/>
      <c r="F53" s="122"/>
      <c r="G53" s="122"/>
      <c r="H53" s="122"/>
      <c r="I53" s="122"/>
      <c r="J53" s="122"/>
      <c r="K53" s="124">
        <f>SUM(K19,K20,K21,K22,K23,K24,K25,K26,K27,K28,K29,K30,K31,K32,K34,K36,K37,K39,K40,K41,K43,K44,K45,K46,K47,K50,K52)</f>
        <v>10012.175719999999</v>
      </c>
      <c r="L53" s="124">
        <f>SUM(L19,L20,L21,L22,L23,L24,L25,L26,L27,L28,L29,L30,L31,L32,L34,L36,L37,L39,L40,L41,L43,L44,L45,L46,L47,L50,L52)</f>
        <v>9399.6980000000003</v>
      </c>
      <c r="M53" s="12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7.25" customHeight="1">
      <c r="A54" s="100" t="s">
        <v>90</v>
      </c>
      <c r="B54" s="101"/>
      <c r="C54" s="157" t="s">
        <v>132</v>
      </c>
      <c r="D54" s="153"/>
      <c r="E54" s="153"/>
      <c r="F54" s="153"/>
      <c r="G54" s="153"/>
      <c r="H54" s="153"/>
      <c r="I54" s="153"/>
      <c r="J54" s="153"/>
      <c r="K54" s="153"/>
      <c r="L54" s="103"/>
      <c r="M54" s="10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>
      <c r="A55" s="100"/>
      <c r="B55" s="101"/>
      <c r="C55" s="102"/>
      <c r="D55" s="104"/>
      <c r="E55" s="104"/>
      <c r="F55" s="104"/>
      <c r="G55" s="104"/>
      <c r="H55" s="104"/>
      <c r="I55" s="104"/>
      <c r="J55" s="104"/>
      <c r="K55" s="104"/>
      <c r="L55" s="103"/>
      <c r="M55" s="10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05"/>
      <c r="B56" s="106"/>
      <c r="C56" s="107"/>
      <c r="D56" s="158" t="s">
        <v>127</v>
      </c>
      <c r="E56" s="153"/>
      <c r="F56" s="108" t="s">
        <v>91</v>
      </c>
      <c r="G56" s="109">
        <v>15</v>
      </c>
      <c r="H56" s="110"/>
      <c r="I56" s="111"/>
      <c r="J56" s="111"/>
      <c r="K56" s="111"/>
      <c r="L56" s="103"/>
      <c r="M56" s="10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>
      <c r="A57" s="100"/>
      <c r="B57" s="106"/>
      <c r="C57" s="107"/>
      <c r="D57" s="159" t="s">
        <v>128</v>
      </c>
      <c r="E57" s="153"/>
      <c r="F57" s="108" t="s">
        <v>91</v>
      </c>
      <c r="G57" s="109">
        <v>11</v>
      </c>
      <c r="H57" s="110"/>
      <c r="I57" s="111"/>
      <c r="J57" s="111"/>
      <c r="K57" s="111"/>
      <c r="L57" s="103"/>
      <c r="M57" s="10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>
      <c r="A58" s="105"/>
      <c r="B58" s="106"/>
      <c r="C58" s="107"/>
      <c r="D58" s="160" t="s">
        <v>92</v>
      </c>
      <c r="E58" s="153"/>
      <c r="F58" s="109" t="s">
        <v>91</v>
      </c>
      <c r="G58" s="109">
        <v>2</v>
      </c>
      <c r="H58" s="152"/>
      <c r="I58" s="153"/>
      <c r="J58" s="153"/>
      <c r="K58" s="153"/>
      <c r="L58" s="103"/>
      <c r="M58" s="10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7.25" customHeight="1">
      <c r="A59" s="100" t="s">
        <v>93</v>
      </c>
      <c r="B59" s="105"/>
      <c r="C59" s="105"/>
      <c r="D59" s="112" t="s">
        <v>91</v>
      </c>
      <c r="E59" s="113"/>
      <c r="F59" s="113"/>
      <c r="G59" s="113"/>
      <c r="H59" s="113"/>
      <c r="I59" s="113"/>
      <c r="J59" s="113"/>
      <c r="K59" s="114"/>
      <c r="L59" s="103"/>
      <c r="M59" s="10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>
      <c r="A60" s="7"/>
      <c r="B60" s="7"/>
      <c r="C60" s="7"/>
      <c r="D60" s="7"/>
      <c r="E60" s="7"/>
      <c r="F60" s="7"/>
      <c r="G60" s="11"/>
      <c r="H60" s="7"/>
      <c r="I60" s="7"/>
      <c r="J60" s="7"/>
      <c r="K60" s="7"/>
      <c r="L60" s="6"/>
      <c r="M60" s="6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2" t="s">
        <v>94</v>
      </c>
      <c r="B61" s="7"/>
      <c r="C61" s="7"/>
      <c r="D61" s="7"/>
      <c r="E61" s="7"/>
      <c r="F61" s="7"/>
      <c r="G61" s="11"/>
      <c r="H61" s="7"/>
      <c r="I61" s="7"/>
      <c r="J61" s="7"/>
      <c r="K61" s="7"/>
      <c r="L61" s="6"/>
      <c r="M61" s="6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>
      <c r="A62" s="12" t="s">
        <v>95</v>
      </c>
      <c r="B62" s="12"/>
      <c r="C62" s="12"/>
      <c r="D62" s="12"/>
      <c r="E62" s="7"/>
      <c r="F62" s="7"/>
      <c r="G62" s="11"/>
      <c r="H62" s="7"/>
      <c r="I62" s="7"/>
      <c r="J62" s="7"/>
      <c r="K62" s="7"/>
      <c r="L62" s="6"/>
      <c r="M62" s="6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>
      <c r="A63" s="10" t="s">
        <v>96</v>
      </c>
      <c r="B63" s="7"/>
      <c r="C63" s="7"/>
      <c r="D63" s="7"/>
      <c r="E63" s="7"/>
      <c r="F63" s="7"/>
      <c r="G63" s="11"/>
      <c r="H63" s="7"/>
      <c r="I63" s="7"/>
      <c r="J63" s="7"/>
      <c r="K63" s="7"/>
      <c r="L63" s="6"/>
      <c r="M63" s="6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>
      <c r="A64" s="7"/>
      <c r="B64" s="7"/>
      <c r="C64" s="7"/>
      <c r="D64" s="7"/>
      <c r="E64" s="7"/>
      <c r="F64" s="7"/>
      <c r="G64" s="7"/>
      <c r="H64" s="7"/>
      <c r="I64" s="7"/>
      <c r="J64" s="9"/>
      <c r="K64" s="9"/>
      <c r="L64" s="6"/>
      <c r="M64" s="6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42">
    <mergeCell ref="L1:M3"/>
    <mergeCell ref="H58:K58"/>
    <mergeCell ref="D50:D51"/>
    <mergeCell ref="E50:E51"/>
    <mergeCell ref="C54:K54"/>
    <mergeCell ref="D56:E56"/>
    <mergeCell ref="D57:E57"/>
    <mergeCell ref="D58:E58"/>
    <mergeCell ref="C35:M35"/>
    <mergeCell ref="C38:M38"/>
    <mergeCell ref="F50:F51"/>
    <mergeCell ref="G50:G51"/>
    <mergeCell ref="H50:H51"/>
    <mergeCell ref="I50:I51"/>
    <mergeCell ref="A14:E14"/>
    <mergeCell ref="A15:E15"/>
    <mergeCell ref="A16:E16"/>
    <mergeCell ref="A17:E17"/>
    <mergeCell ref="C18:M18"/>
    <mergeCell ref="E11:E12"/>
    <mergeCell ref="F11:J11"/>
    <mergeCell ref="K11:L11"/>
    <mergeCell ref="M11:M12"/>
    <mergeCell ref="A6:M6"/>
    <mergeCell ref="A7:M7"/>
    <mergeCell ref="A8:M8"/>
    <mergeCell ref="A11:A12"/>
    <mergeCell ref="B11:B12"/>
    <mergeCell ref="C11:C12"/>
    <mergeCell ref="D11:D12"/>
    <mergeCell ref="A53:D53"/>
    <mergeCell ref="C42:M42"/>
    <mergeCell ref="A48:A49"/>
    <mergeCell ref="B48:B49"/>
    <mergeCell ref="C48:M48"/>
    <mergeCell ref="A50:A51"/>
    <mergeCell ref="B50:B51"/>
    <mergeCell ref="C50:C51"/>
    <mergeCell ref="J50:J51"/>
    <mergeCell ref="K50:K51"/>
    <mergeCell ref="L50:L51"/>
    <mergeCell ref="M50:M51"/>
  </mergeCells>
  <pageMargins left="0.7" right="0.7" top="0.75" bottom="0.75" header="0" footer="0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SVP ataskaita </vt:lpstr>
      <vt:lpstr>'SVP ataskaita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Gačionienė</dc:creator>
  <cp:lastModifiedBy>Rasa Virbalienė</cp:lastModifiedBy>
  <cp:lastPrinted>2024-05-15T12:34:23Z</cp:lastPrinted>
  <dcterms:created xsi:type="dcterms:W3CDTF">2020-12-10T12:45:17Z</dcterms:created>
  <dcterms:modified xsi:type="dcterms:W3CDTF">2024-05-30T12:15:10Z</dcterms:modified>
</cp:coreProperties>
</file>